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120" windowWidth="11205" windowHeight="8580" tabRatio="738" activeTab="0"/>
  </bookViews>
  <sheets>
    <sheet name="Test Conditions" sheetId="1" r:id="rId1"/>
    <sheet name="Summary" sheetId="2" r:id="rId2"/>
    <sheet name="7940S Data" sheetId="3" r:id="rId3"/>
    <sheet name="7940S Graphs" sheetId="4" r:id="rId4"/>
    <sheet name="7941S Data" sheetId="5" r:id="rId5"/>
    <sheet name="7941S Graphs" sheetId="6" r:id="rId6"/>
  </sheets>
  <definedNames>
    <definedName name="CS300000_1" localSheetId="2">'7940S Data'!#REF!</definedName>
    <definedName name="CS300000_1" localSheetId="4">'7941S Data'!#REF!</definedName>
    <definedName name="CS300500_1" localSheetId="2">'7940S Data'!#REF!</definedName>
    <definedName name="CS300500_1" localSheetId="4">'7941S Data'!#REF!</definedName>
    <definedName name="CS301000_1" localSheetId="2">'7940S Data'!#REF!</definedName>
    <definedName name="CS301000_1" localSheetId="4">'7941S Data'!#REF!</definedName>
  </definedNames>
  <calcPr fullCalcOnLoad="1"/>
</workbook>
</file>

<file path=xl/sharedStrings.xml><?xml version="1.0" encoding="utf-8"?>
<sst xmlns="http://schemas.openxmlformats.org/spreadsheetml/2006/main" count="1351" uniqueCount="56">
  <si>
    <t>Camber</t>
  </si>
  <si>
    <t>Speed (kph)</t>
  </si>
  <si>
    <t>Pressure</t>
  </si>
  <si>
    <t>Load</t>
  </si>
  <si>
    <t>Radius</t>
  </si>
  <si>
    <t>Deflection</t>
  </si>
  <si>
    <t>Spring Rate</t>
  </si>
  <si>
    <t>/kg</t>
  </si>
  <si>
    <t>/mm</t>
  </si>
  <si>
    <t>lb/in</t>
  </si>
  <si>
    <t>kg/mm</t>
  </si>
  <si>
    <t>Size:</t>
  </si>
  <si>
    <t>Spec</t>
  </si>
  <si>
    <r>
      <t xml:space="preserve">CONFIDENTIAL, PROPRIETARY AND / OR TRADE SECRET INFORMATION.  </t>
    </r>
    <r>
      <rPr>
        <sz val="8"/>
        <rFont val="Arial"/>
        <family val="2"/>
      </rPr>
      <t xml:space="preserve">
The information contained in this document is intended only for the use of the individual to whom it was sent and may contain confidential, proprietary and / or trade secret information that is the property of Cooper Tire and Rubber Company and / or Cooper-Avon Tyres Limited. If the reader of this document  is not the intended recipient, you are hereby notified that you should not read any further, and any dissemination, distribution or copying of this communication is strictly prohibited. Copyright © Unpublished.</t>
    </r>
  </si>
  <si>
    <t>0°</t>
  </si>
  <si>
    <t>1°</t>
  </si>
  <si>
    <t>2°</t>
  </si>
  <si>
    <t>3°</t>
  </si>
  <si>
    <r>
      <t>kg mm</t>
    </r>
    <r>
      <rPr>
        <vertAlign val="superscript"/>
        <sz val="10"/>
        <rFont val="Arial"/>
        <family val="2"/>
      </rPr>
      <t>-1</t>
    </r>
  </si>
  <si>
    <r>
      <t>lbs in</t>
    </r>
    <r>
      <rPr>
        <vertAlign val="superscript"/>
        <sz val="10"/>
        <rFont val="Arial"/>
        <family val="2"/>
      </rPr>
      <t>-1</t>
    </r>
  </si>
  <si>
    <t>Size</t>
  </si>
  <si>
    <t>Tyre</t>
  </si>
  <si>
    <t>Spec:</t>
  </si>
  <si>
    <t>PSI</t>
  </si>
  <si>
    <r>
      <t>0</t>
    </r>
    <r>
      <rPr>
        <sz val="12"/>
        <rFont val="Calibri"/>
        <family val="2"/>
      </rPr>
      <t>°</t>
    </r>
  </si>
  <si>
    <t>4°</t>
  </si>
  <si>
    <t>26psi</t>
  </si>
  <si>
    <t>24psi</t>
  </si>
  <si>
    <t>22psi</t>
  </si>
  <si>
    <t>Tyre:</t>
  </si>
  <si>
    <t>Test Ranges</t>
  </si>
  <si>
    <t>USF2000 RC Front</t>
  </si>
  <si>
    <t>USF2000 RC Rear</t>
  </si>
  <si>
    <t>7940S</t>
  </si>
  <si>
    <t>7941S</t>
  </si>
  <si>
    <t>180/550R13</t>
  </si>
  <si>
    <t>250/570R13</t>
  </si>
  <si>
    <t>0 - 500kg</t>
  </si>
  <si>
    <t>26 - 20psi</t>
  </si>
  <si>
    <r>
      <t>0</t>
    </r>
    <r>
      <rPr>
        <sz val="10"/>
        <rFont val="Calibri"/>
        <family val="2"/>
      </rPr>
      <t>° - 5°</t>
    </r>
  </si>
  <si>
    <t>USF2000 Road Course Front - 7940S</t>
  </si>
  <si>
    <t>USF2000 Road Course Rear - 7941S</t>
  </si>
  <si>
    <t>4.5°</t>
  </si>
  <si>
    <t>5°</t>
  </si>
  <si>
    <t>0.5°</t>
  </si>
  <si>
    <t>1.5°</t>
  </si>
  <si>
    <t>2.5°</t>
  </si>
  <si>
    <t>3.5°</t>
  </si>
  <si>
    <t xml:space="preserve"> Static Spring Rate Summary</t>
  </si>
  <si>
    <t xml:space="preserve">   Static Spring Rate Test Conditions</t>
  </si>
  <si>
    <t>Unloaded Radius</t>
  </si>
  <si>
    <t>mm</t>
  </si>
  <si>
    <t>20psi</t>
  </si>
  <si>
    <t>Rim:</t>
  </si>
  <si>
    <t>8.0J x 13"</t>
  </si>
  <si>
    <t>10.0J x 13"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</si>
</sst>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9">
    <font>
      <sz val="10"/>
      <name val="Arial"/>
      <family val="0"/>
    </font>
    <font>
      <sz val="8"/>
      <name val="Arial"/>
      <family val="2"/>
    </font>
    <font>
      <sz val="12"/>
      <name val="Arial"/>
      <family val="2"/>
    </font>
    <font>
      <sz val="14"/>
      <name val="Arial"/>
      <family val="2"/>
    </font>
    <font>
      <b/>
      <sz val="10"/>
      <name val="Arial"/>
      <family val="2"/>
    </font>
    <font>
      <b/>
      <sz val="8"/>
      <name val="Arial"/>
      <family val="2"/>
    </font>
    <font>
      <b/>
      <sz val="12"/>
      <name val="Arial"/>
      <family val="2"/>
    </font>
    <font>
      <u val="single"/>
      <sz val="10"/>
      <color indexed="12"/>
      <name val="Arial"/>
      <family val="2"/>
    </font>
    <font>
      <u val="single"/>
      <sz val="10"/>
      <color indexed="36"/>
      <name val="Arial"/>
      <family val="2"/>
    </font>
    <font>
      <i/>
      <u val="single"/>
      <sz val="9"/>
      <color indexed="12"/>
      <name val="Arial"/>
      <family val="2"/>
    </font>
    <font>
      <vertAlign val="superscript"/>
      <sz val="10"/>
      <name val="Arial"/>
      <family val="2"/>
    </font>
    <font>
      <sz val="10"/>
      <color indexed="48"/>
      <name val="Arial"/>
      <family val="2"/>
    </font>
    <font>
      <sz val="10"/>
      <color indexed="10"/>
      <name val="Arial"/>
      <family val="2"/>
    </font>
    <font>
      <sz val="10"/>
      <color indexed="12"/>
      <name val="Arial"/>
      <family val="2"/>
    </font>
    <font>
      <sz val="12"/>
      <name val="Calibri"/>
      <family val="2"/>
    </font>
    <font>
      <sz val="10"/>
      <name val="Calibri"/>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Arial"/>
      <family val="2"/>
    </font>
    <font>
      <sz val="10"/>
      <color indexed="8"/>
      <name val="Arial"/>
      <family val="0"/>
    </font>
    <font>
      <sz val="8"/>
      <color indexed="8"/>
      <name val="Arial"/>
      <family val="0"/>
    </font>
    <font>
      <b/>
      <sz val="10"/>
      <color indexed="8"/>
      <name val="Arial"/>
      <family val="0"/>
    </font>
    <font>
      <b/>
      <sz val="12"/>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tint="0.39998000860214233"/>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thin"/>
      <right style="thin"/>
      <top style="medium"/>
      <bottom style="medium"/>
    </border>
    <border>
      <left>
        <color indexed="63"/>
      </left>
      <right style="thin"/>
      <top style="thin"/>
      <bottom style="medium"/>
    </border>
    <border>
      <left style="thin"/>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2">
    <xf numFmtId="0" fontId="0" fillId="0" borderId="0" xfId="0" applyAlignment="1">
      <alignment/>
    </xf>
    <xf numFmtId="164" fontId="0" fillId="0" borderId="10" xfId="0" applyNumberFormat="1" applyFont="1" applyBorder="1" applyAlignment="1">
      <alignment horizontal="center"/>
    </xf>
    <xf numFmtId="164" fontId="0" fillId="0" borderId="11" xfId="0" applyNumberFormat="1" applyFont="1" applyBorder="1" applyAlignment="1">
      <alignment horizontal="center"/>
    </xf>
    <xf numFmtId="164" fontId="0" fillId="0" borderId="12" xfId="0" applyNumberFormat="1" applyFont="1" applyBorder="1" applyAlignment="1">
      <alignment horizontal="center"/>
    </xf>
    <xf numFmtId="164" fontId="0" fillId="0" borderId="0" xfId="0" applyNumberFormat="1"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xf>
    <xf numFmtId="164" fontId="0"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164" fontId="0" fillId="0" borderId="13" xfId="0" applyNumberFormat="1" applyFont="1" applyBorder="1" applyAlignment="1">
      <alignment horizontal="center"/>
    </xf>
    <xf numFmtId="164" fontId="0" fillId="0" borderId="14" xfId="0" applyNumberFormat="1" applyFont="1" applyBorder="1" applyAlignment="1">
      <alignment horizontal="center"/>
    </xf>
    <xf numFmtId="0" fontId="2" fillId="0" borderId="15" xfId="0" applyNumberFormat="1" applyFont="1" applyBorder="1" applyAlignment="1">
      <alignment horizontal="center"/>
    </xf>
    <xf numFmtId="2" fontId="0" fillId="0" borderId="12" xfId="0" applyNumberFormat="1" applyBorder="1" applyAlignment="1">
      <alignment horizontal="center"/>
    </xf>
    <xf numFmtId="0" fontId="2" fillId="0" borderId="16" xfId="0" applyNumberFormat="1" applyFont="1" applyBorder="1" applyAlignment="1">
      <alignment horizontal="center"/>
    </xf>
    <xf numFmtId="0" fontId="2" fillId="0" borderId="17" xfId="0" applyNumberFormat="1" applyFont="1" applyBorder="1" applyAlignment="1">
      <alignment horizontal="center"/>
    </xf>
    <xf numFmtId="0" fontId="2" fillId="0" borderId="12" xfId="0" applyNumberFormat="1" applyFont="1" applyBorder="1" applyAlignment="1">
      <alignment horizontal="center"/>
    </xf>
    <xf numFmtId="0" fontId="2" fillId="0" borderId="0" xfId="0" applyNumberFormat="1" applyFont="1" applyBorder="1" applyAlignment="1">
      <alignment horizontal="center"/>
    </xf>
    <xf numFmtId="0" fontId="2" fillId="0" borderId="12" xfId="0" applyNumberFormat="1" applyFont="1" applyBorder="1" applyAlignment="1" quotePrefix="1">
      <alignment horizontal="center"/>
    </xf>
    <xf numFmtId="0" fontId="2" fillId="0" borderId="0" xfId="0" applyNumberFormat="1" applyFont="1" applyBorder="1" applyAlignment="1" quotePrefix="1">
      <alignment horizontal="center"/>
    </xf>
    <xf numFmtId="0" fontId="2" fillId="0" borderId="13" xfId="0" applyNumberFormat="1" applyFont="1" applyBorder="1" applyAlignment="1">
      <alignment horizontal="center"/>
    </xf>
    <xf numFmtId="0" fontId="0" fillId="0" borderId="0" xfId="0" applyNumberFormat="1" applyAlignment="1">
      <alignment horizontal="left"/>
    </xf>
    <xf numFmtId="0" fontId="9" fillId="0" borderId="0" xfId="53" applyNumberFormat="1" applyFont="1" applyBorder="1" applyAlignment="1" applyProtection="1">
      <alignment vertical="center"/>
      <protection/>
    </xf>
    <xf numFmtId="0" fontId="0" fillId="0" borderId="0" xfId="0" applyFill="1" applyBorder="1" applyAlignment="1">
      <alignment horizontal="center"/>
    </xf>
    <xf numFmtId="164" fontId="11" fillId="0" borderId="18" xfId="0" applyNumberFormat="1" applyFont="1" applyBorder="1" applyAlignment="1">
      <alignment horizontal="center"/>
    </xf>
    <xf numFmtId="164" fontId="11" fillId="0" borderId="19" xfId="0" applyNumberFormat="1" applyFont="1" applyBorder="1" applyAlignment="1">
      <alignment horizontal="center"/>
    </xf>
    <xf numFmtId="1" fontId="0" fillId="0" borderId="12" xfId="0" applyNumberFormat="1" applyFont="1" applyFill="1" applyBorder="1" applyAlignment="1">
      <alignment horizontal="center"/>
    </xf>
    <xf numFmtId="1" fontId="0" fillId="0" borderId="13" xfId="0" applyNumberFormat="1" applyFont="1" applyFill="1" applyBorder="1" applyAlignment="1">
      <alignment horizontal="center"/>
    </xf>
    <xf numFmtId="0" fontId="0" fillId="0" borderId="0" xfId="0" applyBorder="1" applyAlignment="1">
      <alignment/>
    </xf>
    <xf numFmtId="0" fontId="0" fillId="0" borderId="0" xfId="0" applyFont="1" applyFill="1" applyBorder="1" applyAlignment="1">
      <alignment horizontal="center"/>
    </xf>
    <xf numFmtId="0" fontId="0" fillId="0" borderId="0" xfId="0" applyBorder="1" applyAlignment="1">
      <alignment horizontal="center"/>
    </xf>
    <xf numFmtId="164" fontId="11" fillId="0" borderId="0" xfId="0" applyNumberFormat="1" applyFont="1" applyBorder="1" applyAlignment="1">
      <alignment horizontal="center"/>
    </xf>
    <xf numFmtId="1" fontId="0"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2" fontId="13" fillId="0" borderId="0" xfId="0" applyNumberFormat="1" applyFont="1" applyAlignment="1">
      <alignment horizontal="center"/>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wrapText="1"/>
    </xf>
    <xf numFmtId="0" fontId="4" fillId="0" borderId="0" xfId="0" applyNumberFormat="1" applyFont="1" applyFill="1" applyBorder="1" applyAlignment="1">
      <alignment horizontal="center" vertical="top" wrapText="1"/>
    </xf>
    <xf numFmtId="0" fontId="0" fillId="0" borderId="0" xfId="0" applyAlignment="1">
      <alignment/>
    </xf>
    <xf numFmtId="2" fontId="12" fillId="0" borderId="0" xfId="0" applyNumberFormat="1" applyFont="1" applyAlignment="1">
      <alignment horizontal="center"/>
    </xf>
    <xf numFmtId="0" fontId="0" fillId="0" borderId="0" xfId="0" applyFill="1" applyBorder="1" applyAlignment="1">
      <alignment/>
    </xf>
    <xf numFmtId="2" fontId="0" fillId="0" borderId="20" xfId="0" applyNumberFormat="1" applyBorder="1" applyAlignment="1">
      <alignment horizontal="center"/>
    </xf>
    <xf numFmtId="2" fontId="0" fillId="0" borderId="21" xfId="0" applyNumberFormat="1" applyBorder="1" applyAlignment="1">
      <alignment horizontal="center"/>
    </xf>
    <xf numFmtId="2" fontId="0" fillId="0" borderId="13" xfId="0" applyNumberFormat="1" applyBorder="1" applyAlignment="1">
      <alignment horizontal="center"/>
    </xf>
    <xf numFmtId="0" fontId="5" fillId="0" borderId="0" xfId="0" applyNumberFormat="1" applyFont="1" applyBorder="1" applyAlignment="1">
      <alignment horizontal="center" vertical="top" wrapText="1"/>
    </xf>
    <xf numFmtId="0" fontId="0" fillId="0" borderId="10" xfId="0" applyFont="1" applyBorder="1" applyAlignment="1">
      <alignment horizontal="center"/>
    </xf>
    <xf numFmtId="0" fontId="0" fillId="0" borderId="0" xfId="0" applyFill="1" applyBorder="1" applyAlignment="1">
      <alignment/>
    </xf>
    <xf numFmtId="0" fontId="0" fillId="0" borderId="0" xfId="0" applyAlignment="1">
      <alignment wrapText="1"/>
    </xf>
    <xf numFmtId="0" fontId="0" fillId="0" borderId="22" xfId="0" applyFont="1" applyBorder="1" applyAlignment="1">
      <alignment horizontal="center"/>
    </xf>
    <xf numFmtId="0" fontId="0" fillId="0" borderId="23" xfId="0" applyFont="1" applyBorder="1" applyAlignment="1">
      <alignment horizontal="center"/>
    </xf>
    <xf numFmtId="164" fontId="11" fillId="0" borderId="24" xfId="0" applyNumberFormat="1" applyFont="1" applyBorder="1" applyAlignment="1">
      <alignment horizontal="center"/>
    </xf>
    <xf numFmtId="164" fontId="11" fillId="0" borderId="25" xfId="0" applyNumberFormat="1" applyFont="1" applyBorder="1" applyAlignment="1">
      <alignment horizontal="center"/>
    </xf>
    <xf numFmtId="0" fontId="0" fillId="0" borderId="0" xfId="0" applyNumberFormat="1" applyFont="1" applyFill="1" applyBorder="1" applyAlignment="1">
      <alignment horizontal="center" vertical="top" wrapText="1"/>
    </xf>
    <xf numFmtId="0" fontId="3" fillId="0" borderId="0" xfId="0" applyFont="1" applyBorder="1" applyAlignment="1">
      <alignment horizontal="center" vertical="center" wrapText="1"/>
    </xf>
    <xf numFmtId="0" fontId="4" fillId="0" borderId="0" xfId="0" applyFont="1" applyAlignment="1">
      <alignment/>
    </xf>
    <xf numFmtId="49" fontId="0" fillId="0" borderId="26" xfId="0" applyNumberFormat="1" applyFont="1" applyFill="1" applyBorder="1" applyAlignment="1">
      <alignment horizontal="center"/>
    </xf>
    <xf numFmtId="49" fontId="0" fillId="0" borderId="27" xfId="0" applyNumberFormat="1" applyFont="1" applyFill="1" applyBorder="1" applyAlignment="1">
      <alignment horizontal="center"/>
    </xf>
    <xf numFmtId="49" fontId="0" fillId="0" borderId="28" xfId="0" applyNumberFormat="1" applyFont="1" applyFill="1" applyBorder="1" applyAlignment="1">
      <alignment horizontal="center"/>
    </xf>
    <xf numFmtId="49" fontId="0" fillId="0" borderId="29" xfId="0" applyNumberFormat="1" applyFont="1" applyFill="1" applyBorder="1" applyAlignment="1">
      <alignment horizontal="center"/>
    </xf>
    <xf numFmtId="49" fontId="4" fillId="33" borderId="14" xfId="0" applyNumberFormat="1" applyFont="1" applyFill="1" applyBorder="1" applyAlignment="1">
      <alignment horizontal="center"/>
    </xf>
    <xf numFmtId="0" fontId="4" fillId="33" borderId="14" xfId="0" applyFont="1" applyFill="1" applyBorder="1" applyAlignment="1">
      <alignment horizontal="center"/>
    </xf>
    <xf numFmtId="0" fontId="4" fillId="33" borderId="30" xfId="0" applyFont="1" applyFill="1" applyBorder="1" applyAlignment="1">
      <alignment horizontal="center"/>
    </xf>
    <xf numFmtId="0" fontId="4" fillId="33" borderId="31" xfId="0" applyFont="1" applyFill="1" applyBorder="1" applyAlignment="1">
      <alignment horizontal="center"/>
    </xf>
    <xf numFmtId="0" fontId="4" fillId="33" borderId="22" xfId="0" applyFont="1" applyFill="1" applyBorder="1" applyAlignment="1">
      <alignment horizontal="center"/>
    </xf>
    <xf numFmtId="0" fontId="0" fillId="0" borderId="10" xfId="0" applyFont="1" applyFill="1" applyBorder="1" applyAlignment="1">
      <alignment horizontal="center"/>
    </xf>
    <xf numFmtId="164" fontId="11" fillId="0" borderId="32" xfId="0" applyNumberFormat="1" applyFont="1" applyBorder="1" applyAlignment="1">
      <alignment horizontal="center"/>
    </xf>
    <xf numFmtId="164" fontId="11" fillId="0" borderId="33" xfId="0" applyNumberFormat="1" applyFont="1" applyBorder="1" applyAlignment="1">
      <alignment horizontal="center"/>
    </xf>
    <xf numFmtId="164" fontId="11" fillId="0" borderId="34" xfId="0" applyNumberFormat="1" applyFont="1" applyBorder="1" applyAlignment="1">
      <alignment horizontal="center"/>
    </xf>
    <xf numFmtId="164" fontId="11" fillId="0" borderId="35" xfId="0" applyNumberFormat="1" applyFont="1" applyBorder="1" applyAlignment="1">
      <alignment horizontal="center"/>
    </xf>
    <xf numFmtId="0" fontId="0" fillId="0" borderId="36" xfId="0" applyFont="1" applyBorder="1" applyAlignment="1">
      <alignment horizontal="center"/>
    </xf>
    <xf numFmtId="0" fontId="5" fillId="0" borderId="0" xfId="0" applyNumberFormat="1" applyFont="1" applyBorder="1" applyAlignment="1">
      <alignment vertical="center" wrapText="1"/>
    </xf>
    <xf numFmtId="0" fontId="0" fillId="0" borderId="0" xfId="0" applyFont="1" applyAlignment="1">
      <alignment/>
    </xf>
    <xf numFmtId="0" fontId="2" fillId="0" borderId="15" xfId="0" applyFont="1" applyBorder="1" applyAlignment="1">
      <alignment/>
    </xf>
    <xf numFmtId="0" fontId="0" fillId="34" borderId="37" xfId="0" applyFont="1" applyFill="1" applyBorder="1" applyAlignment="1">
      <alignment horizontal="center"/>
    </xf>
    <xf numFmtId="0" fontId="0" fillId="34" borderId="38" xfId="0" applyFont="1" applyFill="1" applyBorder="1" applyAlignment="1">
      <alignment horizontal="center"/>
    </xf>
    <xf numFmtId="0" fontId="0" fillId="34" borderId="39" xfId="0" applyFont="1" applyFill="1" applyBorder="1" applyAlignment="1">
      <alignment horizontal="center"/>
    </xf>
    <xf numFmtId="49" fontId="6" fillId="34" borderId="40" xfId="0" applyNumberFormat="1" applyFont="1" applyFill="1" applyBorder="1" applyAlignment="1">
      <alignment/>
    </xf>
    <xf numFmtId="0" fontId="6" fillId="34" borderId="40" xfId="0" applyFont="1" applyFill="1" applyBorder="1" applyAlignment="1">
      <alignment/>
    </xf>
    <xf numFmtId="2" fontId="0" fillId="34" borderId="10" xfId="0" applyNumberFormat="1" applyFont="1" applyFill="1" applyBorder="1" applyAlignment="1">
      <alignment horizontal="center"/>
    </xf>
    <xf numFmtId="2" fontId="0" fillId="34" borderId="12" xfId="0" applyNumberFormat="1" applyFont="1" applyFill="1" applyBorder="1" applyAlignment="1">
      <alignment horizontal="center"/>
    </xf>
    <xf numFmtId="2" fontId="0" fillId="34" borderId="13" xfId="0" applyNumberFormat="1" applyFont="1" applyFill="1" applyBorder="1" applyAlignment="1">
      <alignment horizontal="center"/>
    </xf>
    <xf numFmtId="2" fontId="2" fillId="0" borderId="40" xfId="0" applyNumberFormat="1" applyFont="1" applyBorder="1" applyAlignment="1">
      <alignment/>
    </xf>
    <xf numFmtId="2" fontId="57" fillId="0" borderId="0" xfId="0" applyNumberFormat="1" applyFont="1" applyAlignment="1">
      <alignment horizontal="center"/>
    </xf>
    <xf numFmtId="2" fontId="57" fillId="0" borderId="0" xfId="0" applyNumberFormat="1" applyFont="1" applyBorder="1" applyAlignment="1">
      <alignment horizontal="center"/>
    </xf>
    <xf numFmtId="0" fontId="57" fillId="0" borderId="0" xfId="0" applyFont="1" applyAlignment="1">
      <alignment/>
    </xf>
    <xf numFmtId="2" fontId="57" fillId="0" borderId="0" xfId="0" applyNumberFormat="1" applyFont="1" applyFill="1" applyAlignment="1">
      <alignment horizontal="center"/>
    </xf>
    <xf numFmtId="1" fontId="58" fillId="0" borderId="18" xfId="0" applyNumberFormat="1" applyFont="1" applyBorder="1" applyAlignment="1">
      <alignment horizontal="center"/>
    </xf>
    <xf numFmtId="1" fontId="58" fillId="0" borderId="41" xfId="0" applyNumberFormat="1" applyFont="1" applyBorder="1" applyAlignment="1">
      <alignment horizontal="center"/>
    </xf>
    <xf numFmtId="1" fontId="58" fillId="0" borderId="42" xfId="0" applyNumberFormat="1" applyFont="1" applyBorder="1" applyAlignment="1">
      <alignment horizontal="center"/>
    </xf>
    <xf numFmtId="1" fontId="58" fillId="0" borderId="43" xfId="0" applyNumberFormat="1" applyFont="1" applyBorder="1" applyAlignment="1">
      <alignment horizontal="center"/>
    </xf>
    <xf numFmtId="1" fontId="58" fillId="0" borderId="44" xfId="0" applyNumberFormat="1" applyFont="1" applyBorder="1" applyAlignment="1">
      <alignment horizontal="center"/>
    </xf>
    <xf numFmtId="1" fontId="58" fillId="0" borderId="45" xfId="0" applyNumberFormat="1" applyFont="1" applyBorder="1" applyAlignment="1">
      <alignment horizontal="center"/>
    </xf>
    <xf numFmtId="1" fontId="58" fillId="0" borderId="46" xfId="0" applyNumberFormat="1" applyFont="1" applyBorder="1" applyAlignment="1">
      <alignment horizontal="center"/>
    </xf>
    <xf numFmtId="1" fontId="58" fillId="0" borderId="24" xfId="0" applyNumberFormat="1" applyFont="1" applyBorder="1" applyAlignment="1">
      <alignment horizontal="center"/>
    </xf>
    <xf numFmtId="1" fontId="58" fillId="0" borderId="47" xfId="0" applyNumberFormat="1" applyFont="1" applyBorder="1" applyAlignment="1">
      <alignment horizontal="center"/>
    </xf>
    <xf numFmtId="0" fontId="4" fillId="33" borderId="23" xfId="0" applyFont="1" applyFill="1" applyBorder="1" applyAlignment="1">
      <alignment horizontal="center"/>
    </xf>
    <xf numFmtId="0" fontId="4" fillId="33" borderId="37" xfId="0" applyFont="1" applyFill="1" applyBorder="1" applyAlignment="1">
      <alignment horizontal="center"/>
    </xf>
    <xf numFmtId="0" fontId="4" fillId="33" borderId="11" xfId="0" applyFont="1" applyFill="1" applyBorder="1" applyAlignment="1">
      <alignment horizontal="center"/>
    </xf>
    <xf numFmtId="0" fontId="4" fillId="33" borderId="20" xfId="0" applyFont="1" applyFill="1" applyBorder="1" applyAlignment="1">
      <alignment horizont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0" fontId="5"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0" fontId="0" fillId="35" borderId="39" xfId="0" applyFill="1" applyBorder="1" applyAlignment="1">
      <alignment horizontal="center" wrapText="1"/>
    </xf>
    <xf numFmtId="0" fontId="0" fillId="35" borderId="14" xfId="0" applyFill="1" applyBorder="1" applyAlignment="1">
      <alignment horizontal="center" wrapText="1"/>
    </xf>
    <xf numFmtId="0" fontId="0" fillId="35" borderId="30" xfId="0" applyFill="1" applyBorder="1" applyAlignment="1">
      <alignment horizontal="center" wrapText="1"/>
    </xf>
    <xf numFmtId="0" fontId="0" fillId="35" borderId="40" xfId="0" applyFont="1" applyFill="1" applyBorder="1" applyAlignment="1">
      <alignment horizontal="center" wrapText="1"/>
    </xf>
    <xf numFmtId="0" fontId="0" fillId="35" borderId="16" xfId="0" applyFont="1" applyFill="1" applyBorder="1" applyAlignment="1">
      <alignment horizontal="center" wrapText="1"/>
    </xf>
    <xf numFmtId="0" fontId="0" fillId="35" borderId="15" xfId="0" applyFont="1" applyFill="1" applyBorder="1" applyAlignment="1">
      <alignment horizontal="center" wrapText="1"/>
    </xf>
    <xf numFmtId="49" fontId="4" fillId="35" borderId="40" xfId="0" applyNumberFormat="1" applyFont="1" applyFill="1" applyBorder="1" applyAlignment="1">
      <alignment horizontal="center" wrapText="1"/>
    </xf>
    <xf numFmtId="49" fontId="4" fillId="35" borderId="16" xfId="0" applyNumberFormat="1" applyFont="1" applyFill="1" applyBorder="1" applyAlignment="1">
      <alignment horizontal="center" wrapText="1"/>
    </xf>
    <xf numFmtId="49" fontId="4" fillId="35" borderId="15" xfId="0" applyNumberFormat="1" applyFont="1" applyFill="1" applyBorder="1" applyAlignment="1">
      <alignment horizontal="center" wrapText="1"/>
    </xf>
    <xf numFmtId="0" fontId="16" fillId="0" borderId="0" xfId="0" applyNumberFormat="1" applyFont="1" applyAlignment="1">
      <alignment horizontal="center" vertic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2" fillId="0" borderId="40" xfId="0" applyNumberFormat="1" applyFont="1" applyBorder="1" applyAlignment="1">
      <alignment horizontal="center"/>
    </xf>
    <xf numFmtId="0" fontId="2" fillId="0" borderId="16" xfId="0" applyNumberFormat="1" applyFont="1" applyBorder="1" applyAlignment="1">
      <alignment horizontal="center"/>
    </xf>
    <xf numFmtId="0" fontId="6" fillId="34" borderId="40" xfId="0" applyFont="1" applyFill="1" applyBorder="1" applyAlignment="1">
      <alignment horizontal="left"/>
    </xf>
    <xf numFmtId="0" fontId="6" fillId="34" borderId="15" xfId="0" applyFont="1" applyFill="1" applyBorder="1" applyAlignment="1">
      <alignment horizontal="left"/>
    </xf>
    <xf numFmtId="49" fontId="2" fillId="0" borderId="40" xfId="0" applyNumberFormat="1" applyFont="1" applyBorder="1" applyAlignment="1">
      <alignment horizontal="center" wrapText="1"/>
    </xf>
    <xf numFmtId="0" fontId="2" fillId="0" borderId="16" xfId="0" applyNumberFormat="1" applyFont="1" applyBorder="1" applyAlignment="1">
      <alignment horizontal="center" wrapText="1"/>
    </xf>
    <xf numFmtId="0" fontId="0" fillId="0" borderId="15" xfId="0" applyNumberFormat="1" applyFont="1" applyBorder="1" applyAlignment="1">
      <alignment wrapText="1"/>
    </xf>
    <xf numFmtId="49" fontId="2" fillId="0" borderId="40" xfId="0" applyNumberFormat="1" applyFont="1" applyBorder="1" applyAlignment="1">
      <alignment horizontal="center"/>
    </xf>
    <xf numFmtId="0" fontId="0" fillId="0" borderId="15" xfId="0" applyNumberFormat="1" applyFont="1" applyBorder="1" applyAlignment="1">
      <alignment/>
    </xf>
    <xf numFmtId="0" fontId="0" fillId="0" borderId="16"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26psi</a:t>
            </a:r>
          </a:p>
        </c:rich>
      </c:tx>
      <c:layout>
        <c:manualLayout>
          <c:xMode val="factor"/>
          <c:yMode val="factor"/>
          <c:x val="0.0025"/>
          <c:y val="-0.006"/>
        </c:manualLayout>
      </c:layout>
      <c:spPr>
        <a:noFill/>
        <a:ln>
          <a:noFill/>
        </a:ln>
      </c:spPr>
    </c:title>
    <c:plotArea>
      <c:layout>
        <c:manualLayout>
          <c:xMode val="edge"/>
          <c:yMode val="edge"/>
          <c:x val="0.04425"/>
          <c:y val="0.15275"/>
          <c:w val="0.85975"/>
          <c:h val="0.74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Data'!$D$8:$D$28</c:f>
              <c:numCache>
                <c:ptCount val="21"/>
                <c:pt idx="0">
                  <c:v>0</c:v>
                </c:pt>
                <c:pt idx="1">
                  <c:v>1571.8804920913885</c:v>
                </c:pt>
                <c:pt idx="2">
                  <c:v>1274.074074074074</c:v>
                </c:pt>
                <c:pt idx="3">
                  <c:v>1362.7221940071104</c:v>
                </c:pt>
                <c:pt idx="4">
                  <c:v>1368.6304514154554</c:v>
                </c:pt>
                <c:pt idx="5">
                  <c:v>1357.207890743551</c:v>
                </c:pt>
                <c:pt idx="6">
                  <c:v>1356.1789234268388</c:v>
                </c:pt>
                <c:pt idx="7">
                  <c:v>1337.015945330296</c:v>
                </c:pt>
                <c:pt idx="8">
                  <c:v>1354.8949062677523</c:v>
                </c:pt>
                <c:pt idx="9">
                  <c:v>1358.8116137744767</c:v>
                </c:pt>
                <c:pt idx="10">
                  <c:v>1368.0024472315692</c:v>
                </c:pt>
                <c:pt idx="11">
                  <c:v>1371.5878990659417</c:v>
                </c:pt>
                <c:pt idx="12">
                  <c:v>1382.9145728643216</c:v>
                </c:pt>
                <c:pt idx="13">
                  <c:v>1379.755547644476</c:v>
                </c:pt>
                <c:pt idx="14">
                  <c:v>1392.2170335779408</c:v>
                </c:pt>
                <c:pt idx="15">
                  <c:v>1393.7253272387284</c:v>
                </c:pt>
                <c:pt idx="16">
                  <c:v>1403.3931548494654</c:v>
                </c:pt>
                <c:pt idx="17">
                  <c:v>1399.5581737849777</c:v>
                </c:pt>
                <c:pt idx="18">
                  <c:v>1396.0457856399582</c:v>
                </c:pt>
                <c:pt idx="19">
                  <c:v>1387.5724667265456</c:v>
                </c:pt>
                <c:pt idx="20">
                  <c:v>1375.8941619875393</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Data'!$J$8:$J$28</c:f>
              <c:numCache>
                <c:ptCount val="21"/>
                <c:pt idx="0">
                  <c:v>0</c:v>
                </c:pt>
                <c:pt idx="1">
                  <c:v>1806.8686868686868</c:v>
                </c:pt>
                <c:pt idx="2">
                  <c:v>1282.2939068100359</c:v>
                </c:pt>
                <c:pt idx="3">
                  <c:v>1241.6473854696899</c:v>
                </c:pt>
                <c:pt idx="4">
                  <c:v>1243.9499304589706</c:v>
                </c:pt>
                <c:pt idx="5">
                  <c:v>1292.4855491329479</c:v>
                </c:pt>
                <c:pt idx="6">
                  <c:v>1292.4855491329479</c:v>
                </c:pt>
                <c:pt idx="7">
                  <c:v>1309.2429945629444</c:v>
                </c:pt>
                <c:pt idx="8">
                  <c:v>1294.590193595079</c:v>
                </c:pt>
                <c:pt idx="9">
                  <c:v>1313.148450244698</c:v>
                </c:pt>
                <c:pt idx="10">
                  <c:v>1307.6023391812867</c:v>
                </c:pt>
                <c:pt idx="11">
                  <c:v>1326.466226237023</c:v>
                </c:pt>
                <c:pt idx="12">
                  <c:v>1338.2543640897757</c:v>
                </c:pt>
                <c:pt idx="13">
                  <c:v>1356.732788798133</c:v>
                </c:pt>
                <c:pt idx="14">
                  <c:v>1358.8279978296257</c:v>
                </c:pt>
                <c:pt idx="15">
                  <c:v>1368.4210526315787</c:v>
                </c:pt>
                <c:pt idx="16">
                  <c:v>1370.5966861411741</c:v>
                </c:pt>
                <c:pt idx="17">
                  <c:v>1364.7607934655778</c:v>
                </c:pt>
                <c:pt idx="18">
                  <c:v>1367.0034813619766</c:v>
                </c:pt>
                <c:pt idx="19">
                  <c:v>1373.6642146956592</c:v>
                </c:pt>
                <c:pt idx="20">
                  <c:v>1370.833014024063</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Data'!$P$8:$P$28</c:f>
              <c:numCache>
                <c:ptCount val="21"/>
                <c:pt idx="0">
                  <c:v>0</c:v>
                </c:pt>
                <c:pt idx="1">
                  <c:v>1733.3333333333335</c:v>
                </c:pt>
                <c:pt idx="2">
                  <c:v>1308.878048780488</c:v>
                </c:pt>
                <c:pt idx="3">
                  <c:v>1320.4724409448818</c:v>
                </c:pt>
                <c:pt idx="4">
                  <c:v>1308.558888076079</c:v>
                </c:pt>
                <c:pt idx="5">
                  <c:v>1323.8602723505032</c:v>
                </c:pt>
                <c:pt idx="6">
                  <c:v>1313.3627019089574</c:v>
                </c:pt>
                <c:pt idx="7">
                  <c:v>1308.695652173913</c:v>
                </c:pt>
                <c:pt idx="8">
                  <c:v>1300.9454545454546</c:v>
                </c:pt>
                <c:pt idx="9">
                  <c:v>1317.8781925343808</c:v>
                </c:pt>
                <c:pt idx="10">
                  <c:v>1331.3486156594224</c:v>
                </c:pt>
                <c:pt idx="11">
                  <c:v>1339.4690265486724</c:v>
                </c:pt>
                <c:pt idx="12">
                  <c:v>1355.493811568578</c:v>
                </c:pt>
                <c:pt idx="13">
                  <c:v>1360.7021650087772</c:v>
                </c:pt>
                <c:pt idx="14">
                  <c:v>1365.0496020930993</c:v>
                </c:pt>
                <c:pt idx="15">
                  <c:v>1365.6351791530944</c:v>
                </c:pt>
                <c:pt idx="16">
                  <c:v>1377.19180059667</c:v>
                </c:pt>
                <c:pt idx="17">
                  <c:v>1374.1346588341617</c:v>
                </c:pt>
                <c:pt idx="18">
                  <c:v>1380.9572825527532</c:v>
                </c:pt>
                <c:pt idx="19">
                  <c:v>1376</c:v>
                </c:pt>
                <c:pt idx="20">
                  <c:v>1381.3127413127413</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Data'!$V$8:$V$28</c:f>
              <c:numCache>
                <c:ptCount val="21"/>
                <c:pt idx="0">
                  <c:v>0</c:v>
                </c:pt>
                <c:pt idx="1">
                  <c:v>6168.275862068965</c:v>
                </c:pt>
                <c:pt idx="2">
                  <c:v>1490.6666666666667</c:v>
                </c:pt>
                <c:pt idx="3">
                  <c:v>1410.2312543798178</c:v>
                </c:pt>
                <c:pt idx="4">
                  <c:v>1368.6304514154554</c:v>
                </c:pt>
                <c:pt idx="5">
                  <c:v>1350.6493506493505</c:v>
                </c:pt>
                <c:pt idx="6">
                  <c:v>1361.6848515605177</c:v>
                </c:pt>
                <c:pt idx="7">
                  <c:v>1374.1878841088671</c:v>
                </c:pt>
                <c:pt idx="8">
                  <c:v>1364.1944709246902</c:v>
                </c:pt>
                <c:pt idx="9">
                  <c:v>1347.6644902059268</c:v>
                </c:pt>
                <c:pt idx="10">
                  <c:v>1357.207890743551</c:v>
                </c:pt>
                <c:pt idx="11">
                  <c:v>1360.3982300884954</c:v>
                </c:pt>
                <c:pt idx="12">
                  <c:v>1376.1764328760096</c:v>
                </c:pt>
                <c:pt idx="13">
                  <c:v>1386.8320610687022</c:v>
                </c:pt>
                <c:pt idx="14">
                  <c:v>1385.7459052678178</c:v>
                </c:pt>
                <c:pt idx="15">
                  <c:v>1389.251320285803</c:v>
                </c:pt>
                <c:pt idx="16">
                  <c:v>1384.788078188504</c:v>
                </c:pt>
                <c:pt idx="17">
                  <c:v>1386.5402152106512</c:v>
                </c:pt>
                <c:pt idx="18">
                  <c:v>1390.619331433014</c:v>
                </c:pt>
                <c:pt idx="19">
                  <c:v>1387.7991016741528</c:v>
                </c:pt>
                <c:pt idx="20">
                  <c:v>1404.9638705623627</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Data'!$AB$8:$AB$28</c:f>
              <c:numCache>
                <c:ptCount val="21"/>
                <c:pt idx="0">
                  <c:v>0</c:v>
                </c:pt>
                <c:pt idx="1">
                  <c:v>14425.806451612903</c:v>
                </c:pt>
                <c:pt idx="2">
                  <c:v>1867.2233820459292</c:v>
                </c:pt>
                <c:pt idx="3">
                  <c:v>1449.5948136142629</c:v>
                </c:pt>
                <c:pt idx="4">
                  <c:v>1423.6370871468366</c:v>
                </c:pt>
                <c:pt idx="5">
                  <c:v>1432.8740788208904</c:v>
                </c:pt>
                <c:pt idx="6">
                  <c:v>1409.2436974789916</c:v>
                </c:pt>
                <c:pt idx="7">
                  <c:v>1420.9714026327733</c:v>
                </c:pt>
                <c:pt idx="8">
                  <c:v>1404.6329014526893</c:v>
                </c:pt>
                <c:pt idx="9">
                  <c:v>1386.6666666666667</c:v>
                </c:pt>
                <c:pt idx="10">
                  <c:v>1377.9078724387614</c:v>
                </c:pt>
                <c:pt idx="11">
                  <c:v>1384.3253130716196</c:v>
                </c:pt>
                <c:pt idx="12">
                  <c:v>1392.7848429794965</c:v>
                </c:pt>
                <c:pt idx="13">
                  <c:v>1401.711874623267</c:v>
                </c:pt>
                <c:pt idx="14">
                  <c:v>1402.3518871094186</c:v>
                </c:pt>
                <c:pt idx="15">
                  <c:v>1411.4676486059968</c:v>
                </c:pt>
                <c:pt idx="16">
                  <c:v>1398.8660801564026</c:v>
                </c:pt>
                <c:pt idx="17">
                  <c:v>1404.0816326530614</c:v>
                </c:pt>
                <c:pt idx="18">
                  <c:v>1398.106817194963</c:v>
                </c:pt>
                <c:pt idx="19">
                  <c:v>1402.575107296137</c:v>
                </c:pt>
                <c:pt idx="20">
                  <c:v>1416.086130462318</c:v>
                </c:pt>
              </c:numCache>
            </c:numRef>
          </c:val>
          <c:smooth val="0"/>
        </c:ser>
        <c:ser>
          <c:idx val="5"/>
          <c:order val="5"/>
          <c:tx>
            <c:strRef>
              <c:f>'7940S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Data'!$AH$8:$AH$28</c:f>
              <c:numCache>
                <c:ptCount val="21"/>
                <c:pt idx="0">
                  <c:v>0</c:v>
                </c:pt>
                <c:pt idx="1">
                  <c:v>34400</c:v>
                </c:pt>
                <c:pt idx="2">
                  <c:v>1806.8686868686868</c:v>
                </c:pt>
                <c:pt idx="3">
                  <c:v>1525.412166003411</c:v>
                </c:pt>
                <c:pt idx="4">
                  <c:v>1469.2402464065708</c:v>
                </c:pt>
                <c:pt idx="5">
                  <c:v>1412.5078963992416</c:v>
                </c:pt>
                <c:pt idx="6">
                  <c:v>1385.5925639039503</c:v>
                </c:pt>
                <c:pt idx="7">
                  <c:v>1395.3198127925116</c:v>
                </c:pt>
                <c:pt idx="8">
                  <c:v>1409.8916256157636</c:v>
                </c:pt>
                <c:pt idx="9">
                  <c:v>1394.5945945945946</c:v>
                </c:pt>
                <c:pt idx="10">
                  <c:v>1396.8452287990006</c:v>
                </c:pt>
                <c:pt idx="11">
                  <c:v>1389.2120869810788</c:v>
                </c:pt>
                <c:pt idx="12">
                  <c:v>1383.449342614076</c:v>
                </c:pt>
                <c:pt idx="13">
                  <c:v>1381.394796245693</c:v>
                </c:pt>
                <c:pt idx="14">
                  <c:v>1398.5926505082095</c:v>
                </c:pt>
                <c:pt idx="15">
                  <c:v>1395.3198127925116</c:v>
                </c:pt>
                <c:pt idx="16">
                  <c:v>1403.3931548494654</c:v>
                </c:pt>
                <c:pt idx="17">
                  <c:v>1396.216712580349</c:v>
                </c:pt>
                <c:pt idx="18">
                  <c:v>1395.9247377091822</c:v>
                </c:pt>
                <c:pt idx="19">
                  <c:v>1389.2740353172007</c:v>
                </c:pt>
                <c:pt idx="20">
                  <c:v>1405.4054054054054</c:v>
                </c:pt>
              </c:numCache>
            </c:numRef>
          </c:val>
          <c:smooth val="0"/>
        </c:ser>
        <c:ser>
          <c:idx val="6"/>
          <c:order val="6"/>
          <c:tx>
            <c:strRef>
              <c:f>'7940S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Data'!$AN$8:$AN$28</c:f>
              <c:numCache>
                <c:ptCount val="21"/>
                <c:pt idx="0">
                  <c:v>0</c:v>
                </c:pt>
                <c:pt idx="1">
                  <c:v>17887.956496489798</c:v>
                </c:pt>
                <c:pt idx="2">
                  <c:v>1760.6299212598426</c:v>
                </c:pt>
                <c:pt idx="3">
                  <c:v>1512.5140924464486</c:v>
                </c:pt>
                <c:pt idx="4">
                  <c:v>1475.907590759076</c:v>
                </c:pt>
                <c:pt idx="5">
                  <c:v>1413.400758533502</c:v>
                </c:pt>
                <c:pt idx="6">
                  <c:v>1384.8774193548386</c:v>
                </c:pt>
                <c:pt idx="7">
                  <c:v>1368.181818181818</c:v>
                </c:pt>
                <c:pt idx="8">
                  <c:v>1374.414137533615</c:v>
                </c:pt>
                <c:pt idx="9">
                  <c:v>1382.142857142857</c:v>
                </c:pt>
                <c:pt idx="10">
                  <c:v>1372.6212400245552</c:v>
                </c:pt>
                <c:pt idx="11">
                  <c:v>1381.021897810219</c:v>
                </c:pt>
                <c:pt idx="12">
                  <c:v>1374.9423520368946</c:v>
                </c:pt>
                <c:pt idx="13">
                  <c:v>1369.8397737983037</c:v>
                </c:pt>
                <c:pt idx="14">
                  <c:v>1366.0920794239578</c:v>
                </c:pt>
                <c:pt idx="15">
                  <c:v>1376</c:v>
                </c:pt>
                <c:pt idx="16">
                  <c:v>1377.0592763664358</c:v>
                </c:pt>
                <c:pt idx="17">
                  <c:v>1378.120184899846</c:v>
                </c:pt>
                <c:pt idx="18">
                  <c:v>1375.5297334244701</c:v>
                </c:pt>
                <c:pt idx="19">
                  <c:v>1380.0227383465972</c:v>
                </c:pt>
                <c:pt idx="20">
                  <c:v>1385.0346878097125</c:v>
                </c:pt>
              </c:numCache>
            </c:numRef>
          </c:val>
          <c:smooth val="0"/>
        </c:ser>
        <c:ser>
          <c:idx val="7"/>
          <c:order val="7"/>
          <c:tx>
            <c:strRef>
              <c:f>'7940S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Data'!$AT$8:$AT$28</c:f>
              <c:numCache>
                <c:ptCount val="21"/>
                <c:pt idx="0">
                  <c:v>0</c:v>
                </c:pt>
                <c:pt idx="1">
                  <c:v>59626.1826610666</c:v>
                </c:pt>
                <c:pt idx="2">
                  <c:v>1721.6554379210777</c:v>
                </c:pt>
                <c:pt idx="3">
                  <c:v>1447.2491909385112</c:v>
                </c:pt>
                <c:pt idx="4">
                  <c:v>1386.1294072065089</c:v>
                </c:pt>
                <c:pt idx="5">
                  <c:v>1381.5261044176705</c:v>
                </c:pt>
                <c:pt idx="6">
                  <c:v>1366.8874172185429</c:v>
                </c:pt>
                <c:pt idx="7">
                  <c:v>1358.6805555555554</c:v>
                </c:pt>
                <c:pt idx="8">
                  <c:v>1370.727969348659</c:v>
                </c:pt>
                <c:pt idx="9">
                  <c:v>1359.7297297297296</c:v>
                </c:pt>
                <c:pt idx="10">
                  <c:v>1363.6225034304007</c:v>
                </c:pt>
                <c:pt idx="11">
                  <c:v>1349.204607789358</c:v>
                </c:pt>
                <c:pt idx="12">
                  <c:v>1355.493811568578</c:v>
                </c:pt>
                <c:pt idx="13">
                  <c:v>1358.6351951390511</c:v>
                </c:pt>
                <c:pt idx="14">
                  <c:v>1366.9868995633187</c:v>
                </c:pt>
                <c:pt idx="15">
                  <c:v>1361.2012987012986</c:v>
                </c:pt>
                <c:pt idx="16">
                  <c:v>1364.3245304604823</c:v>
                </c:pt>
                <c:pt idx="17">
                  <c:v>1360.6085011185683</c:v>
                </c:pt>
                <c:pt idx="18">
                  <c:v>1354.3534954151596</c:v>
                </c:pt>
                <c:pt idx="19">
                  <c:v>1356.0165975103735</c:v>
                </c:pt>
                <c:pt idx="20">
                  <c:v>1361.6157515477519</c:v>
                </c:pt>
              </c:numCache>
            </c:numRef>
          </c:val>
          <c:smooth val="0"/>
        </c:ser>
        <c:ser>
          <c:idx val="8"/>
          <c:order val="8"/>
          <c:tx>
            <c:strRef>
              <c:f>'7940S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Data'!$AZ$8:$AZ$28</c:f>
              <c:numCache>
                <c:ptCount val="21"/>
                <c:pt idx="0">
                  <c:v>0</c:v>
                </c:pt>
                <c:pt idx="1">
                  <c:v>2735.168195718654</c:v>
                </c:pt>
                <c:pt idx="2">
                  <c:v>1284.13496051687</c:v>
                </c:pt>
                <c:pt idx="3">
                  <c:v>1228.0091533180778</c:v>
                </c:pt>
                <c:pt idx="4">
                  <c:v>1199.3295340261482</c:v>
                </c:pt>
                <c:pt idx="5">
                  <c:v>1218.8607249931863</c:v>
                </c:pt>
                <c:pt idx="6">
                  <c:v>1233.3716387037464</c:v>
                </c:pt>
                <c:pt idx="7">
                  <c:v>1257.1887550200802</c:v>
                </c:pt>
                <c:pt idx="8">
                  <c:v>1261.9400352733685</c:v>
                </c:pt>
                <c:pt idx="9">
                  <c:v>1269.0524988175944</c:v>
                </c:pt>
                <c:pt idx="10">
                  <c:v>1269.1925642117212</c:v>
                </c:pt>
                <c:pt idx="11">
                  <c:v>1269.143446852425</c:v>
                </c:pt>
                <c:pt idx="12">
                  <c:v>1280</c:v>
                </c:pt>
                <c:pt idx="13">
                  <c:v>1293.3481646273635</c:v>
                </c:pt>
                <c:pt idx="14">
                  <c:v>1297.9786462112572</c:v>
                </c:pt>
                <c:pt idx="15">
                  <c:v>1303.1568722680913</c:v>
                </c:pt>
                <c:pt idx="16">
                  <c:v>1303.433828217506</c:v>
                </c:pt>
                <c:pt idx="17">
                  <c:v>1300.2223362408072</c:v>
                </c:pt>
                <c:pt idx="18">
                  <c:v>1300.2099822322725</c:v>
                </c:pt>
                <c:pt idx="19">
                  <c:v>1306.6974240676661</c:v>
                </c:pt>
                <c:pt idx="20">
                  <c:v>1308.4950746123084</c:v>
                </c:pt>
              </c:numCache>
            </c:numRef>
          </c:val>
          <c:smooth val="0"/>
        </c:ser>
        <c:ser>
          <c:idx val="9"/>
          <c:order val="9"/>
          <c:tx>
            <c:strRef>
              <c:f>'7940S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Data'!$BF$8:$BF$28</c:f>
              <c:numCache>
                <c:ptCount val="21"/>
                <c:pt idx="0">
                  <c:v>0</c:v>
                </c:pt>
                <c:pt idx="1">
                  <c:v>1935.9307359307359</c:v>
                </c:pt>
                <c:pt idx="2">
                  <c:v>1166.8623613829093</c:v>
                </c:pt>
                <c:pt idx="3">
                  <c:v>1154.0645161290322</c:v>
                </c:pt>
                <c:pt idx="4">
                  <c:v>1157.0504527813714</c:v>
                </c:pt>
                <c:pt idx="5">
                  <c:v>1155.854225898165</c:v>
                </c:pt>
                <c:pt idx="6">
                  <c:v>1195.72192513369</c:v>
                </c:pt>
                <c:pt idx="7">
                  <c:v>1204.9268668206312</c:v>
                </c:pt>
                <c:pt idx="8">
                  <c:v>1216.0435078178111</c:v>
                </c:pt>
                <c:pt idx="9">
                  <c:v>1232.8993720324704</c:v>
                </c:pt>
                <c:pt idx="10">
                  <c:v>1232.9749103942652</c:v>
                </c:pt>
                <c:pt idx="11">
                  <c:v>1240.0302495588605</c:v>
                </c:pt>
                <c:pt idx="12">
                  <c:v>1242.6536992011115</c:v>
                </c:pt>
                <c:pt idx="13">
                  <c:v>1260.9478364602537</c:v>
                </c:pt>
                <c:pt idx="14">
                  <c:v>1265.9589525831561</c:v>
                </c:pt>
                <c:pt idx="15">
                  <c:v>1276.6200399657434</c:v>
                </c:pt>
                <c:pt idx="16">
                  <c:v>1277.8283775337081</c:v>
                </c:pt>
                <c:pt idx="17">
                  <c:v>1278.896458911599</c:v>
                </c:pt>
                <c:pt idx="18">
                  <c:v>1271.3574982231698</c:v>
                </c:pt>
                <c:pt idx="19">
                  <c:v>1278.0986762936222</c:v>
                </c:pt>
                <c:pt idx="20">
                  <c:v>1283.2137733142038</c:v>
                </c:pt>
              </c:numCache>
            </c:numRef>
          </c:val>
          <c:smooth val="0"/>
        </c:ser>
        <c:ser>
          <c:idx val="10"/>
          <c:order val="10"/>
          <c:tx>
            <c:strRef>
              <c:f>'7940S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Data'!$BL$8:$BL$28</c:f>
              <c:numCache>
                <c:ptCount val="21"/>
                <c:pt idx="0">
                  <c:v>0</c:v>
                </c:pt>
                <c:pt idx="1">
                  <c:v>1693.939393939394</c:v>
                </c:pt>
                <c:pt idx="2">
                  <c:v>1135.7460317460316</c:v>
                </c:pt>
                <c:pt idx="3">
                  <c:v>1115.6756756756756</c:v>
                </c:pt>
                <c:pt idx="4">
                  <c:v>1120.8020050125315</c:v>
                </c:pt>
                <c:pt idx="5">
                  <c:v>1121.0829781900227</c:v>
                </c:pt>
                <c:pt idx="6">
                  <c:v>1132.390799746782</c:v>
                </c:pt>
                <c:pt idx="7">
                  <c:v>1168.2776637432357</c:v>
                </c:pt>
                <c:pt idx="8">
                  <c:v>1192.930976992331</c:v>
                </c:pt>
                <c:pt idx="9">
                  <c:v>1210.4661654135336</c:v>
                </c:pt>
                <c:pt idx="10">
                  <c:v>1209.1388400702986</c:v>
                </c:pt>
                <c:pt idx="11">
                  <c:v>1226.886145404664</c:v>
                </c:pt>
                <c:pt idx="12">
                  <c:v>1226.1853078944362</c:v>
                </c:pt>
                <c:pt idx="13">
                  <c:v>1241.6915847928237</c:v>
                </c:pt>
                <c:pt idx="14">
                  <c:v>1247.9170819214671</c:v>
                </c:pt>
                <c:pt idx="15">
                  <c:v>1262.4447162886986</c:v>
                </c:pt>
                <c:pt idx="16">
                  <c:v>1261.4950634696754</c:v>
                </c:pt>
                <c:pt idx="17">
                  <c:v>1267.7005169251293</c:v>
                </c:pt>
                <c:pt idx="18">
                  <c:v>1262.0884289746002</c:v>
                </c:pt>
                <c:pt idx="19">
                  <c:v>1260.6528189910978</c:v>
                </c:pt>
                <c:pt idx="20">
                  <c:v>1274.074074074074</c:v>
                </c:pt>
              </c:numCache>
            </c:numRef>
          </c:val>
          <c:smooth val="0"/>
        </c:ser>
        <c:marker val="1"/>
        <c:axId val="20577174"/>
        <c:axId val="50976839"/>
      </c:lineChart>
      <c:catAx>
        <c:axId val="205771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6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0976839"/>
        <c:crosses val="autoZero"/>
        <c:auto val="1"/>
        <c:lblOffset val="100"/>
        <c:tickLblSkip val="1"/>
        <c:noMultiLvlLbl val="0"/>
      </c:catAx>
      <c:valAx>
        <c:axId val="50976839"/>
        <c:scaling>
          <c:orientation val="minMax"/>
          <c:max val="2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577174"/>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26psi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Data'!$C$8:$C$28</c:f>
              <c:numCache>
                <c:ptCount val="21"/>
                <c:pt idx="0">
                  <c:v>0</c:v>
                </c:pt>
                <c:pt idx="1">
                  <c:v>0.054688</c:v>
                </c:pt>
                <c:pt idx="2">
                  <c:v>1.679688</c:v>
                </c:pt>
                <c:pt idx="3">
                  <c:v>3.039063</c:v>
                </c:pt>
                <c:pt idx="4">
                  <c:v>4.071875</c:v>
                </c:pt>
                <c:pt idx="5">
                  <c:v>5.13125</c:v>
                </c:pt>
                <c:pt idx="6">
                  <c:v>6.096875</c:v>
                </c:pt>
                <c:pt idx="7">
                  <c:v>7.228125</c:v>
                </c:pt>
                <c:pt idx="8">
                  <c:v>8.171875</c:v>
                </c:pt>
                <c:pt idx="9">
                  <c:v>9.132813</c:v>
                </c:pt>
                <c:pt idx="10">
                  <c:v>10.05625</c:v>
                </c:pt>
                <c:pt idx="11">
                  <c:v>11.10156</c:v>
                </c:pt>
                <c:pt idx="12">
                  <c:v>12.04219</c:v>
                </c:pt>
                <c:pt idx="13">
                  <c:v>13.08906</c:v>
                </c:pt>
                <c:pt idx="14">
                  <c:v>14.18594</c:v>
                </c:pt>
                <c:pt idx="15">
                  <c:v>15.05156</c:v>
                </c:pt>
                <c:pt idx="16">
                  <c:v>15.86875</c:v>
                </c:pt>
                <c:pt idx="17">
                  <c:v>16.79531</c:v>
                </c:pt>
                <c:pt idx="18">
                  <c:v>17.69375</c:v>
                </c:pt>
                <c:pt idx="19">
                  <c:v>18.59063</c:v>
                </c:pt>
                <c:pt idx="20">
                  <c:v>19.50469</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Data'!$I$8:$I$28</c:f>
              <c:numCache>
                <c:ptCount val="21"/>
                <c:pt idx="0">
                  <c:v>0</c:v>
                </c:pt>
                <c:pt idx="1">
                  <c:v>0.6140625</c:v>
                </c:pt>
                <c:pt idx="2">
                  <c:v>2.309375</c:v>
                </c:pt>
                <c:pt idx="3">
                  <c:v>3.5421875</c:v>
                </c:pt>
                <c:pt idx="4">
                  <c:v>4.5453125000000005</c:v>
                </c:pt>
                <c:pt idx="5">
                  <c:v>5.7203125</c:v>
                </c:pt>
                <c:pt idx="6">
                  <c:v>6.676562499999999</c:v>
                </c:pt>
                <c:pt idx="7">
                  <c:v>7.6796875</c:v>
                </c:pt>
                <c:pt idx="8">
                  <c:v>8.635937499999999</c:v>
                </c:pt>
                <c:pt idx="9">
                  <c:v>9.5859375</c:v>
                </c:pt>
                <c:pt idx="10">
                  <c:v>10.6</c:v>
                </c:pt>
                <c:pt idx="11">
                  <c:v>11.5546875</c:v>
                </c:pt>
                <c:pt idx="12">
                  <c:v>12.6515625</c:v>
                </c:pt>
                <c:pt idx="13">
                  <c:v>13.5828125</c:v>
                </c:pt>
                <c:pt idx="14">
                  <c:v>14.553125000000001</c:v>
                </c:pt>
                <c:pt idx="15">
                  <c:v>15.44375</c:v>
                </c:pt>
                <c:pt idx="16">
                  <c:v>16.4</c:v>
                </c:pt>
                <c:pt idx="17">
                  <c:v>17.184375</c:v>
                </c:pt>
                <c:pt idx="18">
                  <c:v>18.0796875</c:v>
                </c:pt>
                <c:pt idx="19">
                  <c:v>18.996875000000003</c:v>
                </c:pt>
                <c:pt idx="20">
                  <c:v>19.7625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Data'!$O$8:$O$28</c:f>
              <c:numCache>
                <c:ptCount val="21"/>
                <c:pt idx="0">
                  <c:v>0</c:v>
                </c:pt>
                <c:pt idx="1">
                  <c:v>0.26718749999999997</c:v>
                </c:pt>
                <c:pt idx="2">
                  <c:v>2.1984375</c:v>
                </c:pt>
                <c:pt idx="3">
                  <c:v>3.503125</c:v>
                </c:pt>
                <c:pt idx="4">
                  <c:v>4.6796875</c:v>
                </c:pt>
                <c:pt idx="5">
                  <c:v>5.5484375</c:v>
                </c:pt>
                <c:pt idx="6">
                  <c:v>6.5765625</c:v>
                </c:pt>
                <c:pt idx="7">
                  <c:v>7.509375</c:v>
                </c:pt>
                <c:pt idx="8">
                  <c:v>8.5234375</c:v>
                </c:pt>
                <c:pt idx="9">
                  <c:v>9.4703125</c:v>
                </c:pt>
                <c:pt idx="10">
                  <c:v>10.545312500000001</c:v>
                </c:pt>
                <c:pt idx="11">
                  <c:v>11.484375</c:v>
                </c:pt>
                <c:pt idx="12">
                  <c:v>12.4859375</c:v>
                </c:pt>
                <c:pt idx="13">
                  <c:v>13.40625</c:v>
                </c:pt>
                <c:pt idx="14">
                  <c:v>14.3734375</c:v>
                </c:pt>
                <c:pt idx="15">
                  <c:v>15.2421875</c:v>
                </c:pt>
                <c:pt idx="16">
                  <c:v>16.225</c:v>
                </c:pt>
                <c:pt idx="17">
                  <c:v>17.209375</c:v>
                </c:pt>
                <c:pt idx="18">
                  <c:v>18.05</c:v>
                </c:pt>
                <c:pt idx="19">
                  <c:v>18.8671875</c:v>
                </c:pt>
                <c:pt idx="20">
                  <c:v>19.71875</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Data'!$U$8:$U$28</c:f>
              <c:numCache>
                <c:ptCount val="21"/>
                <c:pt idx="0">
                  <c:v>0</c:v>
                </c:pt>
                <c:pt idx="1">
                  <c:v>0.20937499999999998</c:v>
                </c:pt>
                <c:pt idx="2">
                  <c:v>2.05625</c:v>
                </c:pt>
                <c:pt idx="3">
                  <c:v>3.4875</c:v>
                </c:pt>
                <c:pt idx="4">
                  <c:v>4.5625</c:v>
                </c:pt>
                <c:pt idx="5">
                  <c:v>5.4296875</c:v>
                </c:pt>
                <c:pt idx="6">
                  <c:v>6.5109375</c:v>
                </c:pt>
                <c:pt idx="7">
                  <c:v>7.5390625</c:v>
                </c:pt>
                <c:pt idx="8">
                  <c:v>8.485937499999999</c:v>
                </c:pt>
                <c:pt idx="9">
                  <c:v>9.540624999999999</c:v>
                </c:pt>
                <c:pt idx="10">
                  <c:v>10.615625</c:v>
                </c:pt>
                <c:pt idx="11">
                  <c:v>11.4265625</c:v>
                </c:pt>
                <c:pt idx="12">
                  <c:v>12.424999999999999</c:v>
                </c:pt>
                <c:pt idx="13">
                  <c:v>13.317187500000001</c:v>
                </c:pt>
                <c:pt idx="14">
                  <c:v>14.2796875</c:v>
                </c:pt>
                <c:pt idx="15">
                  <c:v>15.182812499999999</c:v>
                </c:pt>
                <c:pt idx="16">
                  <c:v>16.2296875</c:v>
                </c:pt>
                <c:pt idx="17">
                  <c:v>17.19375</c:v>
                </c:pt>
                <c:pt idx="18">
                  <c:v>18.0640625</c:v>
                </c:pt>
                <c:pt idx="19">
                  <c:v>18.865624999999998</c:v>
                </c:pt>
                <c:pt idx="20">
                  <c:v>19.765625</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Data'!$AA$8:$AA$28</c:f>
              <c:numCache>
                <c:ptCount val="21"/>
                <c:pt idx="0">
                  <c:v>0</c:v>
                </c:pt>
                <c:pt idx="1">
                  <c:v>0.2375</c:v>
                </c:pt>
                <c:pt idx="2">
                  <c:v>2.06875</c:v>
                </c:pt>
                <c:pt idx="3">
                  <c:v>3.3062500000000004</c:v>
                </c:pt>
                <c:pt idx="4">
                  <c:v>4.5625</c:v>
                </c:pt>
                <c:pt idx="5">
                  <c:v>5.5578125</c:v>
                </c:pt>
                <c:pt idx="6">
                  <c:v>6.5796875</c:v>
                </c:pt>
                <c:pt idx="7">
                  <c:v>7.503125</c:v>
                </c:pt>
                <c:pt idx="8">
                  <c:v>8.5484375</c:v>
                </c:pt>
                <c:pt idx="9">
                  <c:v>9.4921875</c:v>
                </c:pt>
                <c:pt idx="10">
                  <c:v>10.504687500000001</c:v>
                </c:pt>
                <c:pt idx="11">
                  <c:v>11.546875</c:v>
                </c:pt>
                <c:pt idx="12">
                  <c:v>12.4515625</c:v>
                </c:pt>
                <c:pt idx="13">
                  <c:v>13.340625000000001</c:v>
                </c:pt>
                <c:pt idx="14">
                  <c:v>14.3203125</c:v>
                </c:pt>
                <c:pt idx="15">
                  <c:v>15.232812500000001</c:v>
                </c:pt>
                <c:pt idx="16">
                  <c:v>16.209375</c:v>
                </c:pt>
                <c:pt idx="17">
                  <c:v>17.165625</c:v>
                </c:pt>
                <c:pt idx="18">
                  <c:v>18.142187500000002</c:v>
                </c:pt>
                <c:pt idx="19">
                  <c:v>18.9953125</c:v>
                </c:pt>
                <c:pt idx="20">
                  <c:v>19.895833333333332</c:v>
                </c:pt>
              </c:numCache>
            </c:numRef>
          </c:val>
          <c:smooth val="0"/>
        </c:ser>
        <c:ser>
          <c:idx val="5"/>
          <c:order val="5"/>
          <c:tx>
            <c:strRef>
              <c:f>'7941S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Data'!$AG$8:$AG$28</c:f>
              <c:numCache>
                <c:ptCount val="21"/>
                <c:pt idx="0">
                  <c:v>0</c:v>
                </c:pt>
                <c:pt idx="1">
                  <c:v>0.3921875</c:v>
                </c:pt>
                <c:pt idx="2">
                  <c:v>2.1046875</c:v>
                </c:pt>
                <c:pt idx="3">
                  <c:v>3.396875</c:v>
                </c:pt>
                <c:pt idx="4">
                  <c:v>4.4625</c:v>
                </c:pt>
                <c:pt idx="5">
                  <c:v>5.651562500000001</c:v>
                </c:pt>
                <c:pt idx="6">
                  <c:v>6.6578125</c:v>
                </c:pt>
                <c:pt idx="7">
                  <c:v>7.667187500000001</c:v>
                </c:pt>
                <c:pt idx="8">
                  <c:v>8.575</c:v>
                </c:pt>
                <c:pt idx="9">
                  <c:v>9.5765625</c:v>
                </c:pt>
                <c:pt idx="10">
                  <c:v>10.514062500000001</c:v>
                </c:pt>
                <c:pt idx="11">
                  <c:v>11.5203125</c:v>
                </c:pt>
                <c:pt idx="12">
                  <c:v>12.546875</c:v>
                </c:pt>
                <c:pt idx="13">
                  <c:v>13.45625</c:v>
                </c:pt>
                <c:pt idx="14">
                  <c:v>14.381250000000001</c:v>
                </c:pt>
                <c:pt idx="15">
                  <c:v>15.337499999999999</c:v>
                </c:pt>
                <c:pt idx="16">
                  <c:v>16.278125</c:v>
                </c:pt>
                <c:pt idx="17">
                  <c:v>17.237499999999997</c:v>
                </c:pt>
                <c:pt idx="18">
                  <c:v>18.2078125</c:v>
                </c:pt>
                <c:pt idx="19">
                  <c:v>19.1625</c:v>
                </c:pt>
                <c:pt idx="20">
                  <c:v>19.98125</c:v>
                </c:pt>
              </c:numCache>
            </c:numRef>
          </c:val>
          <c:smooth val="0"/>
        </c:ser>
        <c:ser>
          <c:idx val="6"/>
          <c:order val="6"/>
          <c:tx>
            <c:strRef>
              <c:f>'7941S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Data'!$AM$8:$AM$28</c:f>
              <c:numCache>
                <c:ptCount val="21"/>
                <c:pt idx="0">
                  <c:v>0</c:v>
                </c:pt>
                <c:pt idx="1">
                  <c:v>0.403125</c:v>
                </c:pt>
                <c:pt idx="2">
                  <c:v>2.1984375</c:v>
                </c:pt>
                <c:pt idx="3">
                  <c:v>3.365625</c:v>
                </c:pt>
                <c:pt idx="4">
                  <c:v>4.3984375</c:v>
                </c:pt>
                <c:pt idx="5">
                  <c:v>5.5453125</c:v>
                </c:pt>
                <c:pt idx="6">
                  <c:v>6.6234375</c:v>
                </c:pt>
                <c:pt idx="7">
                  <c:v>7.628125000000001</c:v>
                </c:pt>
                <c:pt idx="8">
                  <c:v>8.675</c:v>
                </c:pt>
                <c:pt idx="9">
                  <c:v>9.6140625</c:v>
                </c:pt>
                <c:pt idx="10">
                  <c:v>10.575</c:v>
                </c:pt>
                <c:pt idx="11">
                  <c:v>11.528125</c:v>
                </c:pt>
                <c:pt idx="12">
                  <c:v>12.534375</c:v>
                </c:pt>
                <c:pt idx="13">
                  <c:v>13.454687499999999</c:v>
                </c:pt>
                <c:pt idx="14">
                  <c:v>14.4296875</c:v>
                </c:pt>
                <c:pt idx="15">
                  <c:v>15.45625</c:v>
                </c:pt>
                <c:pt idx="16">
                  <c:v>16.3875</c:v>
                </c:pt>
                <c:pt idx="17">
                  <c:v>17.2828125</c:v>
                </c:pt>
                <c:pt idx="18">
                  <c:v>18.253125</c:v>
                </c:pt>
                <c:pt idx="19">
                  <c:v>19.184375</c:v>
                </c:pt>
                <c:pt idx="20">
                  <c:v>20.13125</c:v>
                </c:pt>
              </c:numCache>
            </c:numRef>
          </c:val>
          <c:smooth val="0"/>
        </c:ser>
        <c:ser>
          <c:idx val="7"/>
          <c:order val="7"/>
          <c:tx>
            <c:strRef>
              <c:f>'7941S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Data'!$AS$8:$AS$28</c:f>
              <c:numCache>
                <c:ptCount val="21"/>
                <c:pt idx="0">
                  <c:v>0</c:v>
                </c:pt>
                <c:pt idx="1">
                  <c:v>0.2140625</c:v>
                </c:pt>
                <c:pt idx="2">
                  <c:v>2.0140625</c:v>
                </c:pt>
                <c:pt idx="3">
                  <c:v>3.340625</c:v>
                </c:pt>
                <c:pt idx="4">
                  <c:v>4.5859375</c:v>
                </c:pt>
                <c:pt idx="5">
                  <c:v>5.753125</c:v>
                </c:pt>
                <c:pt idx="6">
                  <c:v>6.668749999999999</c:v>
                </c:pt>
                <c:pt idx="7">
                  <c:v>7.721875</c:v>
                </c:pt>
                <c:pt idx="8">
                  <c:v>8.615625000000001</c:v>
                </c:pt>
                <c:pt idx="9">
                  <c:v>9.625</c:v>
                </c:pt>
                <c:pt idx="10">
                  <c:v>10.571875000000002</c:v>
                </c:pt>
                <c:pt idx="11">
                  <c:v>11.6515625</c:v>
                </c:pt>
                <c:pt idx="12">
                  <c:v>12.621875</c:v>
                </c:pt>
                <c:pt idx="13">
                  <c:v>13.603125</c:v>
                </c:pt>
                <c:pt idx="14">
                  <c:v>14.490625</c:v>
                </c:pt>
                <c:pt idx="15">
                  <c:v>15.510937499999999</c:v>
                </c:pt>
                <c:pt idx="16">
                  <c:v>16.4265625</c:v>
                </c:pt>
                <c:pt idx="17">
                  <c:v>17.446875</c:v>
                </c:pt>
                <c:pt idx="18">
                  <c:v>18.44375</c:v>
                </c:pt>
                <c:pt idx="19">
                  <c:v>19.3515625</c:v>
                </c:pt>
                <c:pt idx="20">
                  <c:v>20.183333333333334</c:v>
                </c:pt>
              </c:numCache>
            </c:numRef>
          </c:val>
          <c:smooth val="0"/>
        </c:ser>
        <c:ser>
          <c:idx val="8"/>
          <c:order val="8"/>
          <c:tx>
            <c:strRef>
              <c:f>'7941S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Data'!$AY$8:$AY$28</c:f>
              <c:numCache>
                <c:ptCount val="21"/>
                <c:pt idx="0">
                  <c:v>0</c:v>
                </c:pt>
                <c:pt idx="1">
                  <c:v>0.190625</c:v>
                </c:pt>
                <c:pt idx="2">
                  <c:v>1.9656250000000002</c:v>
                </c:pt>
                <c:pt idx="3">
                  <c:v>3.4749999999999996</c:v>
                </c:pt>
                <c:pt idx="4">
                  <c:v>4.7265625</c:v>
                </c:pt>
                <c:pt idx="5">
                  <c:v>5.6765625</c:v>
                </c:pt>
                <c:pt idx="6">
                  <c:v>6.7640625</c:v>
                </c:pt>
                <c:pt idx="7">
                  <c:v>7.737500000000001</c:v>
                </c:pt>
                <c:pt idx="8">
                  <c:v>8.7609375</c:v>
                </c:pt>
                <c:pt idx="9">
                  <c:v>9.712499999999999</c:v>
                </c:pt>
                <c:pt idx="10">
                  <c:v>10.840625000000001</c:v>
                </c:pt>
                <c:pt idx="11">
                  <c:v>11.784375</c:v>
                </c:pt>
                <c:pt idx="12">
                  <c:v>12.7859375</c:v>
                </c:pt>
                <c:pt idx="13">
                  <c:v>13.701562500000001</c:v>
                </c:pt>
                <c:pt idx="14">
                  <c:v>14.73125</c:v>
                </c:pt>
                <c:pt idx="15">
                  <c:v>15.6921875</c:v>
                </c:pt>
                <c:pt idx="16">
                  <c:v>16.684375</c:v>
                </c:pt>
                <c:pt idx="17">
                  <c:v>17.709375</c:v>
                </c:pt>
                <c:pt idx="18">
                  <c:v>18.646875</c:v>
                </c:pt>
                <c:pt idx="19">
                  <c:v>19.521875</c:v>
                </c:pt>
                <c:pt idx="20">
                  <c:v>20.484375</c:v>
                </c:pt>
              </c:numCache>
            </c:numRef>
          </c:val>
          <c:smooth val="0"/>
        </c:ser>
        <c:ser>
          <c:idx val="9"/>
          <c:order val="9"/>
          <c:tx>
            <c:strRef>
              <c:f>'7941S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Data'!$BE$8:$BE$28</c:f>
              <c:numCache>
                <c:ptCount val="21"/>
                <c:pt idx="0">
                  <c:v>0</c:v>
                </c:pt>
                <c:pt idx="1">
                  <c:v>0.2390625</c:v>
                </c:pt>
                <c:pt idx="2">
                  <c:v>2.2078125</c:v>
                </c:pt>
                <c:pt idx="3">
                  <c:v>3.30625</c:v>
                </c:pt>
                <c:pt idx="4">
                  <c:v>4.6</c:v>
                </c:pt>
                <c:pt idx="5">
                  <c:v>5.621875</c:v>
                </c:pt>
                <c:pt idx="6">
                  <c:v>6.778125</c:v>
                </c:pt>
                <c:pt idx="7">
                  <c:v>7.917187500000001</c:v>
                </c:pt>
                <c:pt idx="8">
                  <c:v>8.8703125</c:v>
                </c:pt>
                <c:pt idx="9">
                  <c:v>9.798437499999999</c:v>
                </c:pt>
                <c:pt idx="10">
                  <c:v>10.884375</c:v>
                </c:pt>
                <c:pt idx="11">
                  <c:v>11.8328125</c:v>
                </c:pt>
                <c:pt idx="12">
                  <c:v>12.915624999999999</c:v>
                </c:pt>
                <c:pt idx="13">
                  <c:v>13.90625</c:v>
                </c:pt>
                <c:pt idx="14">
                  <c:v>14.9625</c:v>
                </c:pt>
                <c:pt idx="15">
                  <c:v>15.853124999999999</c:v>
                </c:pt>
                <c:pt idx="16">
                  <c:v>16.8421875</c:v>
                </c:pt>
                <c:pt idx="17">
                  <c:v>17.7828125</c:v>
                </c:pt>
                <c:pt idx="18">
                  <c:v>18.803124999999998</c:v>
                </c:pt>
                <c:pt idx="19">
                  <c:v>19.7046875</c:v>
                </c:pt>
                <c:pt idx="20">
                  <c:v>20.71875</c:v>
                </c:pt>
              </c:numCache>
            </c:numRef>
          </c:val>
          <c:smooth val="0"/>
        </c:ser>
        <c:ser>
          <c:idx val="10"/>
          <c:order val="10"/>
          <c:tx>
            <c:strRef>
              <c:f>'7941S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Data'!$BK$8:$BK$28</c:f>
              <c:numCache>
                <c:ptCount val="21"/>
                <c:pt idx="0">
                  <c:v>0</c:v>
                </c:pt>
                <c:pt idx="1">
                  <c:v>0.25</c:v>
                </c:pt>
                <c:pt idx="2">
                  <c:v>2.2390625</c:v>
                </c:pt>
                <c:pt idx="3">
                  <c:v>3.746875</c:v>
                </c:pt>
                <c:pt idx="4">
                  <c:v>4.734375</c:v>
                </c:pt>
                <c:pt idx="5">
                  <c:v>5.871875</c:v>
                </c:pt>
                <c:pt idx="6">
                  <c:v>6.88125</c:v>
                </c:pt>
                <c:pt idx="7">
                  <c:v>8.0109375</c:v>
                </c:pt>
                <c:pt idx="8">
                  <c:v>8.975000000000001</c:v>
                </c:pt>
                <c:pt idx="9">
                  <c:v>10.1296875</c:v>
                </c:pt>
                <c:pt idx="10">
                  <c:v>11.125</c:v>
                </c:pt>
                <c:pt idx="11">
                  <c:v>12.1484375</c:v>
                </c:pt>
                <c:pt idx="12">
                  <c:v>13.1078125</c:v>
                </c:pt>
                <c:pt idx="13">
                  <c:v>14.167187499999999</c:v>
                </c:pt>
                <c:pt idx="14">
                  <c:v>15.157812499999999</c:v>
                </c:pt>
                <c:pt idx="15">
                  <c:v>16.184375</c:v>
                </c:pt>
                <c:pt idx="16">
                  <c:v>17.174999999999997</c:v>
                </c:pt>
                <c:pt idx="17">
                  <c:v>18.200000000000003</c:v>
                </c:pt>
                <c:pt idx="18">
                  <c:v>19.0671875</c:v>
                </c:pt>
                <c:pt idx="19">
                  <c:v>20.06875</c:v>
                </c:pt>
                <c:pt idx="20">
                  <c:v>20.9921875</c:v>
                </c:pt>
              </c:numCache>
            </c:numRef>
          </c:val>
          <c:smooth val="0"/>
        </c:ser>
        <c:marker val="1"/>
        <c:axId val="5546576"/>
        <c:axId val="49919185"/>
      </c:lineChart>
      <c:catAx>
        <c:axId val="554657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9919185"/>
        <c:crosses val="autoZero"/>
        <c:auto val="1"/>
        <c:lblOffset val="100"/>
        <c:tickLblSkip val="1"/>
        <c:noMultiLvlLbl val="0"/>
      </c:catAx>
      <c:valAx>
        <c:axId val="4991918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46576"/>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24psi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Data'!$D$35:$D$55</c:f>
              <c:numCache>
                <c:ptCount val="21"/>
                <c:pt idx="0">
                  <c:v>0</c:v>
                </c:pt>
                <c:pt idx="1">
                  <c:v>21295.238095238095</c:v>
                </c:pt>
                <c:pt idx="2">
                  <c:v>1614.4404332129964</c:v>
                </c:pt>
                <c:pt idx="3">
                  <c:v>1321.7733990147783</c:v>
                </c:pt>
                <c:pt idx="4">
                  <c:v>1301.4185462153748</c:v>
                </c:pt>
                <c:pt idx="5">
                  <c:v>1326.6091888119429</c:v>
                </c:pt>
                <c:pt idx="6">
                  <c:v>1311.1164379288396</c:v>
                </c:pt>
                <c:pt idx="7">
                  <c:v>1305.1489644261687</c:v>
                </c:pt>
                <c:pt idx="8">
                  <c:v>1301.4186977082575</c:v>
                </c:pt>
                <c:pt idx="9">
                  <c:v>1313.5770234986946</c:v>
                </c:pt>
                <c:pt idx="10">
                  <c:v>1325.2336820823664</c:v>
                </c:pt>
                <c:pt idx="11">
                  <c:v>1322.899303030642</c:v>
                </c:pt>
                <c:pt idx="12">
                  <c:v>1326.5106757610827</c:v>
                </c:pt>
                <c:pt idx="13">
                  <c:v>1324.4330653727184</c:v>
                </c:pt>
                <c:pt idx="14">
                  <c:v>1327.9883470973969</c:v>
                </c:pt>
                <c:pt idx="15">
                  <c:v>1335.8556071523476</c:v>
                </c:pt>
                <c:pt idx="16">
                  <c:v>1349.2735887539616</c:v>
                </c:pt>
                <c:pt idx="17">
                  <c:v>1355.030939136396</c:v>
                </c:pt>
                <c:pt idx="18">
                  <c:v>1365.2645861601086</c:v>
                </c:pt>
                <c:pt idx="19">
                  <c:v>1370.230254415674</c:v>
                </c:pt>
                <c:pt idx="20">
                  <c:v>1382.5935674525108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Data'!$J$35:$J$55</c:f>
              <c:numCache>
                <c:ptCount val="21"/>
                <c:pt idx="0">
                  <c:v>0</c:v>
                </c:pt>
                <c:pt idx="1">
                  <c:v>2335.248041775457</c:v>
                </c:pt>
                <c:pt idx="2">
                  <c:v>1190.1530272787757</c:v>
                </c:pt>
                <c:pt idx="3">
                  <c:v>1109.218685407193</c:v>
                </c:pt>
                <c:pt idx="4">
                  <c:v>1155.5555555555554</c:v>
                </c:pt>
                <c:pt idx="5">
                  <c:v>1165.1902032308494</c:v>
                </c:pt>
                <c:pt idx="6">
                  <c:v>1186.9940278699403</c:v>
                </c:pt>
                <c:pt idx="7">
                  <c:v>1219.953234606391</c:v>
                </c:pt>
                <c:pt idx="8">
                  <c:v>1231.7438457565843</c:v>
                </c:pt>
                <c:pt idx="9">
                  <c:v>1250.132008075788</c:v>
                </c:pt>
                <c:pt idx="10">
                  <c:v>1250.0349406009784</c:v>
                </c:pt>
                <c:pt idx="11">
                  <c:v>1254.098151688974</c:v>
                </c:pt>
                <c:pt idx="12">
                  <c:v>1254.1247955129704</c:v>
                </c:pt>
                <c:pt idx="13">
                  <c:v>1270.7322404371585</c:v>
                </c:pt>
                <c:pt idx="14">
                  <c:v>1276.1516510395434</c:v>
                </c:pt>
                <c:pt idx="15">
                  <c:v>1292.8592078635445</c:v>
                </c:pt>
                <c:pt idx="16">
                  <c:v>1301.7738560902392</c:v>
                </c:pt>
                <c:pt idx="17">
                  <c:v>1315.6355455568053</c:v>
                </c:pt>
                <c:pt idx="18">
                  <c:v>1319.4984017703468</c:v>
                </c:pt>
                <c:pt idx="19">
                  <c:v>1332.6223337515685</c:v>
                </c:pt>
                <c:pt idx="20">
                  <c:v>1343.346350255332</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Data'!$P$35:$P$55</c:f>
              <c:numCache>
                <c:ptCount val="21"/>
                <c:pt idx="0">
                  <c:v>0</c:v>
                </c:pt>
                <c:pt idx="1">
                  <c:v>2323.116883116883</c:v>
                </c:pt>
                <c:pt idx="2">
                  <c:v>1371.7791411042945</c:v>
                </c:pt>
                <c:pt idx="3">
                  <c:v>1255.004677268475</c:v>
                </c:pt>
                <c:pt idx="4">
                  <c:v>1218.113721484508</c:v>
                </c:pt>
                <c:pt idx="5">
                  <c:v>1249.5110366024028</c:v>
                </c:pt>
                <c:pt idx="6">
                  <c:v>1226.045236463331</c:v>
                </c:pt>
                <c:pt idx="7">
                  <c:v>1250.9090909090908</c:v>
                </c:pt>
                <c:pt idx="8">
                  <c:v>1261.717510139305</c:v>
                </c:pt>
                <c:pt idx="9">
                  <c:v>1260.7047768206733</c:v>
                </c:pt>
                <c:pt idx="10">
                  <c:v>1273.3485193621866</c:v>
                </c:pt>
                <c:pt idx="11">
                  <c:v>1276.719439397872</c:v>
                </c:pt>
                <c:pt idx="12">
                  <c:v>1285.2113519339002</c:v>
                </c:pt>
                <c:pt idx="13">
                  <c:v>1283.6387723559283</c:v>
                </c:pt>
                <c:pt idx="14">
                  <c:v>1292.2187822497422</c:v>
                </c:pt>
                <c:pt idx="15">
                  <c:v>1297.8620489503724</c:v>
                </c:pt>
                <c:pt idx="16">
                  <c:v>1310.3561944876844</c:v>
                </c:pt>
                <c:pt idx="17">
                  <c:v>1317.6878412340757</c:v>
                </c:pt>
                <c:pt idx="18">
                  <c:v>1332.0536157537647</c:v>
                </c:pt>
                <c:pt idx="19">
                  <c:v>1336.9207772795216</c:v>
                </c:pt>
                <c:pt idx="20">
                  <c:v>1343.1446163087548</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Data'!$V$35:$V$55</c:f>
              <c:numCache>
                <c:ptCount val="21"/>
                <c:pt idx="0">
                  <c:v>0</c:v>
                </c:pt>
                <c:pt idx="1">
                  <c:v>5169.9376541588235</c:v>
                </c:pt>
                <c:pt idx="2">
                  <c:v>1433.3333333333333</c:v>
                </c:pt>
                <c:pt idx="3">
                  <c:v>1223.5294117647059</c:v>
                </c:pt>
                <c:pt idx="4">
                  <c:v>1213.157002373686</c:v>
                </c:pt>
                <c:pt idx="5">
                  <c:v>1244.642360144726</c:v>
                </c:pt>
                <c:pt idx="6">
                  <c:v>1251.2007460946609</c:v>
                </c:pt>
                <c:pt idx="7">
                  <c:v>1251.6593362654937</c:v>
                </c:pt>
                <c:pt idx="8">
                  <c:v>1274.5279657997864</c:v>
                </c:pt>
                <c:pt idx="9">
                  <c:v>1271.6587677725117</c:v>
                </c:pt>
                <c:pt idx="10">
                  <c:v>1282.2939068100359</c:v>
                </c:pt>
                <c:pt idx="11">
                  <c:v>1279.8751138285418</c:v>
                </c:pt>
                <c:pt idx="12">
                  <c:v>1294.0438871473352</c:v>
                </c:pt>
                <c:pt idx="13">
                  <c:v>1299.5640996982227</c:v>
                </c:pt>
                <c:pt idx="14">
                  <c:v>1309.106116048092</c:v>
                </c:pt>
                <c:pt idx="15">
                  <c:v>1310.6682297772568</c:v>
                </c:pt>
                <c:pt idx="16">
                  <c:v>1319.1740412979348</c:v>
                </c:pt>
                <c:pt idx="17">
                  <c:v>1319.861111111111</c:v>
                </c:pt>
                <c:pt idx="18">
                  <c:v>1327.6595744680849</c:v>
                </c:pt>
                <c:pt idx="19">
                  <c:v>1338.289494408568</c:v>
                </c:pt>
                <c:pt idx="20">
                  <c:v>1350.2415458937196</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Data'!$AB$35:$AB$55</c:f>
              <c:numCache>
                <c:ptCount val="21"/>
                <c:pt idx="0">
                  <c:v>0</c:v>
                </c:pt>
                <c:pt idx="1">
                  <c:v>4065.4545454545455</c:v>
                </c:pt>
                <c:pt idx="2">
                  <c:v>1305.6934306569342</c:v>
                </c:pt>
                <c:pt idx="3">
                  <c:v>1242.2222222222222</c:v>
                </c:pt>
                <c:pt idx="4">
                  <c:v>1241.3601665510064</c:v>
                </c:pt>
                <c:pt idx="5">
                  <c:v>1227.896760021966</c:v>
                </c:pt>
                <c:pt idx="6">
                  <c:v>1226.325411334552</c:v>
                </c:pt>
                <c:pt idx="7">
                  <c:v>1226.6457680250785</c:v>
                </c:pt>
                <c:pt idx="8">
                  <c:v>1260.6060606060605</c:v>
                </c:pt>
                <c:pt idx="9">
                  <c:v>1261.4950634696759</c:v>
                </c:pt>
                <c:pt idx="10">
                  <c:v>1266.6761081999718</c:v>
                </c:pt>
                <c:pt idx="11">
                  <c:v>1277.7142857142858</c:v>
                </c:pt>
                <c:pt idx="12">
                  <c:v>1283.2137733142038</c:v>
                </c:pt>
                <c:pt idx="13">
                  <c:v>1288.7608069164264</c:v>
                </c:pt>
                <c:pt idx="14">
                  <c:v>1290.6204906204905</c:v>
                </c:pt>
                <c:pt idx="15">
                  <c:v>1301.3871374527112</c:v>
                </c:pt>
                <c:pt idx="16">
                  <c:v>1305.9317393684978</c:v>
                </c:pt>
                <c:pt idx="17">
                  <c:v>1310.1938819474362</c:v>
                </c:pt>
                <c:pt idx="18">
                  <c:v>1314.6496815286625</c:v>
                </c:pt>
                <c:pt idx="19">
                  <c:v>1324.004674717569</c:v>
                </c:pt>
                <c:pt idx="20">
                  <c:v>1329.0734824281149</c:v>
                </c:pt>
              </c:numCache>
            </c:numRef>
          </c:val>
          <c:smooth val="0"/>
        </c:ser>
        <c:ser>
          <c:idx val="5"/>
          <c:order val="5"/>
          <c:tx>
            <c:strRef>
              <c:f>'7941S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Data'!$AH$35:$AH$55</c:f>
              <c:numCache>
                <c:ptCount val="21"/>
                <c:pt idx="0">
                  <c:v>0</c:v>
                </c:pt>
                <c:pt idx="1">
                  <c:v>6388.558870489992</c:v>
                </c:pt>
                <c:pt idx="2">
                  <c:v>1290.6204906204905</c:v>
                </c:pt>
                <c:pt idx="3">
                  <c:v>1220.7461328480438</c:v>
                </c:pt>
                <c:pt idx="4">
                  <c:v>1234.0807174887893</c:v>
                </c:pt>
                <c:pt idx="5">
                  <c:v>1251.9596864501677</c:v>
                </c:pt>
                <c:pt idx="6">
                  <c:v>1239.353348729792</c:v>
                </c:pt>
                <c:pt idx="7">
                  <c:v>1230.0196463654224</c:v>
                </c:pt>
                <c:pt idx="8">
                  <c:v>1250.0349406009784</c:v>
                </c:pt>
                <c:pt idx="9">
                  <c:v>1260.507359849671</c:v>
                </c:pt>
                <c:pt idx="10">
                  <c:v>1276.6200399657437</c:v>
                </c:pt>
                <c:pt idx="11">
                  <c:v>1280.5414551607446</c:v>
                </c:pt>
                <c:pt idx="12">
                  <c:v>1291.7077867372727</c:v>
                </c:pt>
                <c:pt idx="13">
                  <c:v>1291.7675813798467</c:v>
                </c:pt>
                <c:pt idx="14">
                  <c:v>1292.8859060402683</c:v>
                </c:pt>
                <c:pt idx="15">
                  <c:v>1299.118814757432</c:v>
                </c:pt>
                <c:pt idx="16">
                  <c:v>1307.124588966021</c:v>
                </c:pt>
                <c:pt idx="17">
                  <c:v>1308.1648455648285</c:v>
                </c:pt>
                <c:pt idx="18">
                  <c:v>1314.6496815286625</c:v>
                </c:pt>
                <c:pt idx="19">
                  <c:v>1319.0716448032288</c:v>
                </c:pt>
                <c:pt idx="20">
                  <c:v>1322.0013302786192</c:v>
                </c:pt>
              </c:numCache>
            </c:numRef>
          </c:val>
          <c:smooth val="0"/>
        </c:ser>
        <c:ser>
          <c:idx val="6"/>
          <c:order val="6"/>
          <c:tx>
            <c:strRef>
              <c:f>'7941S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Data'!$AN$35:$AN$55</c:f>
              <c:numCache>
                <c:ptCount val="21"/>
                <c:pt idx="0">
                  <c:v>0</c:v>
                </c:pt>
                <c:pt idx="1">
                  <c:v>10280.45615895701</c:v>
                </c:pt>
                <c:pt idx="2">
                  <c:v>1342.942942942943</c:v>
                </c:pt>
                <c:pt idx="3">
                  <c:v>1205.9325842696628</c:v>
                </c:pt>
                <c:pt idx="4">
                  <c:v>1214.804753820034</c:v>
                </c:pt>
                <c:pt idx="5">
                  <c:v>1186.8365180467092</c:v>
                </c:pt>
                <c:pt idx="6">
                  <c:v>1210.2841677943168</c:v>
                </c:pt>
                <c:pt idx="7">
                  <c:v>1239.5169273411207</c:v>
                </c:pt>
                <c:pt idx="8">
                  <c:v>1249.5983234369544</c:v>
                </c:pt>
                <c:pt idx="9">
                  <c:v>1255.0046772684752</c:v>
                </c:pt>
                <c:pt idx="10">
                  <c:v>1267.7533664068035</c:v>
                </c:pt>
                <c:pt idx="11">
                  <c:v>1269.7986577181207</c:v>
                </c:pt>
                <c:pt idx="12">
                  <c:v>1271.9601801374733</c:v>
                </c:pt>
                <c:pt idx="13">
                  <c:v>1279.8238855255915</c:v>
                </c:pt>
                <c:pt idx="14">
                  <c:v>1288.628177421015</c:v>
                </c:pt>
                <c:pt idx="15">
                  <c:v>1291.6145181476847</c:v>
                </c:pt>
                <c:pt idx="16">
                  <c:v>1297.9954648526077</c:v>
                </c:pt>
                <c:pt idx="17">
                  <c:v>1299.3334472739705</c:v>
                </c:pt>
                <c:pt idx="18">
                  <c:v>1303.790087463557</c:v>
                </c:pt>
                <c:pt idx="19">
                  <c:v>1304.6909788867563</c:v>
                </c:pt>
                <c:pt idx="20">
                  <c:v>1318.201915991157</c:v>
                </c:pt>
              </c:numCache>
            </c:numRef>
          </c:val>
          <c:smooth val="0"/>
        </c:ser>
        <c:ser>
          <c:idx val="7"/>
          <c:order val="7"/>
          <c:tx>
            <c:strRef>
              <c:f>'7941S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Data'!$AT$35:$AT$55</c:f>
              <c:numCache>
                <c:ptCount val="21"/>
                <c:pt idx="0">
                  <c:v>0</c:v>
                </c:pt>
                <c:pt idx="1">
                  <c:v>6528.467153284671</c:v>
                </c:pt>
                <c:pt idx="2">
                  <c:v>1362.3762376237623</c:v>
                </c:pt>
                <c:pt idx="3">
                  <c:v>1212.4717577948486</c:v>
                </c:pt>
                <c:pt idx="4">
                  <c:v>1207.017543859649</c:v>
                </c:pt>
                <c:pt idx="5">
                  <c:v>1180.5702217529038</c:v>
                </c:pt>
                <c:pt idx="6">
                  <c:v>1200.805549339897</c:v>
                </c:pt>
                <c:pt idx="7">
                  <c:v>1214.745828482732</c:v>
                </c:pt>
                <c:pt idx="8">
                  <c:v>1244.8155880306194</c:v>
                </c:pt>
                <c:pt idx="9">
                  <c:v>1251.2979947147521</c:v>
                </c:pt>
                <c:pt idx="10">
                  <c:v>1250.20967291026</c:v>
                </c:pt>
                <c:pt idx="11">
                  <c:v>1259.7183098591547</c:v>
                </c:pt>
                <c:pt idx="12">
                  <c:v>1259.7183098591547</c:v>
                </c:pt>
                <c:pt idx="13">
                  <c:v>1269.8995194408037</c:v>
                </c:pt>
                <c:pt idx="14">
                  <c:v>1273.167259786477</c:v>
                </c:pt>
                <c:pt idx="15">
                  <c:v>1281.7426196617942</c:v>
                </c:pt>
                <c:pt idx="16">
                  <c:v>1283.328849430544</c:v>
                </c:pt>
                <c:pt idx="17">
                  <c:v>1291.1684782608695</c:v>
                </c:pt>
                <c:pt idx="18">
                  <c:v>1295.0848684739763</c:v>
                </c:pt>
                <c:pt idx="19">
                  <c:v>1295.7377049180327</c:v>
                </c:pt>
                <c:pt idx="20">
                  <c:v>1306.8381063705435</c:v>
                </c:pt>
              </c:numCache>
            </c:numRef>
          </c:val>
          <c:smooth val="0"/>
        </c:ser>
        <c:ser>
          <c:idx val="8"/>
          <c:order val="8"/>
          <c:tx>
            <c:strRef>
              <c:f>'7941S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Data'!$AZ$35:$AZ$55</c:f>
              <c:numCache>
                <c:ptCount val="21"/>
                <c:pt idx="0">
                  <c:v>0</c:v>
                </c:pt>
                <c:pt idx="1">
                  <c:v>7915.04424778761</c:v>
                </c:pt>
                <c:pt idx="2">
                  <c:v>1404.081632653061</c:v>
                </c:pt>
                <c:pt idx="3">
                  <c:v>1243.3734939759036</c:v>
                </c:pt>
                <c:pt idx="4">
                  <c:v>1185.8137222406363</c:v>
                </c:pt>
                <c:pt idx="5">
                  <c:v>1178.7032156035846</c:v>
                </c:pt>
                <c:pt idx="6">
                  <c:v>1178.3926218708827</c:v>
                </c:pt>
                <c:pt idx="7">
                  <c:v>1217.3439626677036</c:v>
                </c:pt>
                <c:pt idx="8">
                  <c:v>1230.261348005502</c:v>
                </c:pt>
                <c:pt idx="9">
                  <c:v>1246.0681114551085</c:v>
                </c:pt>
                <c:pt idx="10">
                  <c:v>1243.6040044493884</c:v>
                </c:pt>
                <c:pt idx="11">
                  <c:v>1255.3783335459996</c:v>
                </c:pt>
                <c:pt idx="12">
                  <c:v>1254.1247955129704</c:v>
                </c:pt>
                <c:pt idx="13">
                  <c:v>1261.7688551275094</c:v>
                </c:pt>
                <c:pt idx="14">
                  <c:v>1263.7868389180458</c:v>
                </c:pt>
                <c:pt idx="15">
                  <c:v>1273.5902790962596</c:v>
                </c:pt>
                <c:pt idx="16">
                  <c:v>1274.4144625523197</c:v>
                </c:pt>
                <c:pt idx="17">
                  <c:v>1282.9972154248585</c:v>
                </c:pt>
                <c:pt idx="18">
                  <c:v>1286.4951254594855</c:v>
                </c:pt>
                <c:pt idx="19">
                  <c:v>1287.3939393939395</c:v>
                </c:pt>
                <c:pt idx="20">
                  <c:v>1295.4808806488993</c:v>
                </c:pt>
              </c:numCache>
            </c:numRef>
          </c:val>
          <c:smooth val="0"/>
        </c:ser>
        <c:ser>
          <c:idx val="9"/>
          <c:order val="9"/>
          <c:tx>
            <c:strRef>
              <c:f>'7941S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Data'!$BF$35:$BF$55</c:f>
              <c:numCache>
                <c:ptCount val="21"/>
                <c:pt idx="0">
                  <c:v>0</c:v>
                </c:pt>
                <c:pt idx="1">
                  <c:v>5733.333333333333</c:v>
                </c:pt>
                <c:pt idx="2">
                  <c:v>1306.6471877282686</c:v>
                </c:pt>
                <c:pt idx="3">
                  <c:v>1178.9103690685413</c:v>
                </c:pt>
                <c:pt idx="4">
                  <c:v>1182.6776859504132</c:v>
                </c:pt>
                <c:pt idx="5">
                  <c:v>1155.8542258981647</c:v>
                </c:pt>
                <c:pt idx="6">
                  <c:v>1180.4663440387153</c:v>
                </c:pt>
                <c:pt idx="7">
                  <c:v>1190.2661596958176</c:v>
                </c:pt>
                <c:pt idx="8">
                  <c:v>1215.423815186003</c:v>
                </c:pt>
                <c:pt idx="9">
                  <c:v>1219.0822353475694</c:v>
                </c:pt>
                <c:pt idx="10">
                  <c:v>1230.9386182218554</c:v>
                </c:pt>
                <c:pt idx="11">
                  <c:v>1231.8016777263051</c:v>
                </c:pt>
                <c:pt idx="12">
                  <c:v>1232.5218190169958</c:v>
                </c:pt>
                <c:pt idx="13">
                  <c:v>1241.6915847928237</c:v>
                </c:pt>
                <c:pt idx="14">
                  <c:v>1251.1590727418065</c:v>
                </c:pt>
                <c:pt idx="15">
                  <c:v>1253.129086493555</c:v>
                </c:pt>
                <c:pt idx="16">
                  <c:v>1261.6062769990303</c:v>
                </c:pt>
                <c:pt idx="17">
                  <c:v>1264.9584026622297</c:v>
                </c:pt>
                <c:pt idx="18">
                  <c:v>1268.1528160693185</c:v>
                </c:pt>
                <c:pt idx="19">
                  <c:v>1271.880847241973</c:v>
                </c:pt>
                <c:pt idx="20">
                  <c:v>1285.6116142015235</c:v>
                </c:pt>
              </c:numCache>
            </c:numRef>
          </c:val>
          <c:smooth val="0"/>
        </c:ser>
        <c:ser>
          <c:idx val="10"/>
          <c:order val="10"/>
          <c:tx>
            <c:strRef>
              <c:f>'7941S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Data'!$BL$35:$BL$55</c:f>
              <c:numCache>
                <c:ptCount val="21"/>
                <c:pt idx="0">
                  <c:v>0</c:v>
                </c:pt>
                <c:pt idx="1">
                  <c:v>3288.2352941176473</c:v>
                </c:pt>
                <c:pt idx="2">
                  <c:v>1176.842105263158</c:v>
                </c:pt>
                <c:pt idx="3">
                  <c:v>1120.3340292275573</c:v>
                </c:pt>
                <c:pt idx="4">
                  <c:v>1159.3000648088139</c:v>
                </c:pt>
                <c:pt idx="5">
                  <c:v>1151.093951093951</c:v>
                </c:pt>
                <c:pt idx="6">
                  <c:v>1170.1700828608807</c:v>
                </c:pt>
                <c:pt idx="7">
                  <c:v>1160.2668643439583</c:v>
                </c:pt>
                <c:pt idx="8">
                  <c:v>1182.6776859504132</c:v>
                </c:pt>
                <c:pt idx="9">
                  <c:v>1192.5333333333333</c:v>
                </c:pt>
                <c:pt idx="10">
                  <c:v>1208.1588545184384</c:v>
                </c:pt>
                <c:pt idx="11">
                  <c:v>1206.8694798822376</c:v>
                </c:pt>
                <c:pt idx="12">
                  <c:v>1218.5286103542232</c:v>
                </c:pt>
                <c:pt idx="13">
                  <c:v>1220.8315833683323</c:v>
                </c:pt>
                <c:pt idx="14">
                  <c:v>1220.785804816223</c:v>
                </c:pt>
                <c:pt idx="15">
                  <c:v>1230.4870219205723</c:v>
                </c:pt>
                <c:pt idx="16">
                  <c:v>1240.391782959175</c:v>
                </c:pt>
                <c:pt idx="17">
                  <c:v>1243.8481675392668</c:v>
                </c:pt>
                <c:pt idx="18">
                  <c:v>1252.2713130056006</c:v>
                </c:pt>
                <c:pt idx="19">
                  <c:v>1257.667258732978</c:v>
                </c:pt>
                <c:pt idx="20">
                  <c:v>1261.3171626004794</c:v>
                </c:pt>
              </c:numCache>
            </c:numRef>
          </c:val>
          <c:smooth val="0"/>
        </c:ser>
        <c:marker val="1"/>
        <c:axId val="46619482"/>
        <c:axId val="16922155"/>
      </c:lineChart>
      <c:catAx>
        <c:axId val="4661948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922155"/>
        <c:crosses val="autoZero"/>
        <c:auto val="1"/>
        <c:lblOffset val="100"/>
        <c:tickLblSkip val="1"/>
        <c:noMultiLvlLbl val="0"/>
      </c:catAx>
      <c:valAx>
        <c:axId val="16922155"/>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619482"/>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24psi</a:t>
            </a:r>
          </a:p>
        </c:rich>
      </c:tx>
      <c:layout>
        <c:manualLayout>
          <c:xMode val="factor"/>
          <c:yMode val="factor"/>
          <c:x val="0.004"/>
          <c:y val="-0.003"/>
        </c:manualLayout>
      </c:layout>
      <c:spPr>
        <a:noFill/>
        <a:ln w="3175">
          <a:noFill/>
        </a:ln>
      </c:spPr>
    </c:title>
    <c:plotArea>
      <c:layout>
        <c:manualLayout>
          <c:xMode val="edge"/>
          <c:yMode val="edge"/>
          <c:x val="0.044"/>
          <c:y val="0.149"/>
          <c:w val="0.859"/>
          <c:h val="0.72"/>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Data'!$C$35:$C$55</c:f>
              <c:numCache>
                <c:ptCount val="21"/>
                <c:pt idx="0">
                  <c:v>0</c:v>
                </c:pt>
                <c:pt idx="1">
                  <c:v>0.065625</c:v>
                </c:pt>
                <c:pt idx="2">
                  <c:v>1.73125</c:v>
                </c:pt>
                <c:pt idx="3">
                  <c:v>3.171875</c:v>
                </c:pt>
                <c:pt idx="4">
                  <c:v>4.295313</c:v>
                </c:pt>
                <c:pt idx="5">
                  <c:v>5.267188</c:v>
                </c:pt>
                <c:pt idx="6">
                  <c:v>6.395313</c:v>
                </c:pt>
                <c:pt idx="7">
                  <c:v>7.495313</c:v>
                </c:pt>
                <c:pt idx="8">
                  <c:v>8.590625</c:v>
                </c:pt>
                <c:pt idx="9">
                  <c:v>9.575</c:v>
                </c:pt>
                <c:pt idx="10">
                  <c:v>10.54531</c:v>
                </c:pt>
                <c:pt idx="11">
                  <c:v>11.62031</c:v>
                </c:pt>
                <c:pt idx="12">
                  <c:v>12.64219</c:v>
                </c:pt>
                <c:pt idx="13">
                  <c:v>13.71719</c:v>
                </c:pt>
                <c:pt idx="14">
                  <c:v>14.73281</c:v>
                </c:pt>
                <c:pt idx="15">
                  <c:v>15.69219</c:v>
                </c:pt>
                <c:pt idx="16">
                  <c:v>16.57188</c:v>
                </c:pt>
                <c:pt idx="17">
                  <c:v>17.53281</c:v>
                </c:pt>
                <c:pt idx="18">
                  <c:v>18.425</c:v>
                </c:pt>
                <c:pt idx="19">
                  <c:v>19.37813</c:v>
                </c:pt>
                <c:pt idx="20">
                  <c:v>20.21563</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Data'!$I$35:$I$55</c:f>
              <c:numCache>
                <c:ptCount val="21"/>
                <c:pt idx="0">
                  <c:v>0</c:v>
                </c:pt>
                <c:pt idx="1">
                  <c:v>0.5984375</c:v>
                </c:pt>
                <c:pt idx="2">
                  <c:v>2.3484375</c:v>
                </c:pt>
                <c:pt idx="3">
                  <c:v>3.7796874999999996</c:v>
                </c:pt>
                <c:pt idx="4">
                  <c:v>4.8375</c:v>
                </c:pt>
                <c:pt idx="5">
                  <c:v>5.996875</c:v>
                </c:pt>
                <c:pt idx="6">
                  <c:v>7.0640624999999995</c:v>
                </c:pt>
                <c:pt idx="7">
                  <c:v>8.01875</c:v>
                </c:pt>
                <c:pt idx="8">
                  <c:v>9.076562500000001</c:v>
                </c:pt>
                <c:pt idx="9">
                  <c:v>10.0609375</c:v>
                </c:pt>
                <c:pt idx="10">
                  <c:v>11.1796875</c:v>
                </c:pt>
                <c:pt idx="11">
                  <c:v>12.257812499999998</c:v>
                </c:pt>
                <c:pt idx="12">
                  <c:v>13.371875</c:v>
                </c:pt>
                <c:pt idx="13">
                  <c:v>14.296875</c:v>
                </c:pt>
                <c:pt idx="14">
                  <c:v>15.33125</c:v>
                </c:pt>
                <c:pt idx="15">
                  <c:v>16.214062499999997</c:v>
                </c:pt>
                <c:pt idx="16">
                  <c:v>17.1765625</c:v>
                </c:pt>
                <c:pt idx="17">
                  <c:v>18.0578125</c:v>
                </c:pt>
                <c:pt idx="18">
                  <c:v>19.0640625</c:v>
                </c:pt>
                <c:pt idx="19">
                  <c:v>19.924999999999997</c:v>
                </c:pt>
                <c:pt idx="20">
                  <c:v>20.80625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Data'!$O$35:$O$55</c:f>
              <c:numCache>
                <c:ptCount val="21"/>
                <c:pt idx="0">
                  <c:v>0</c:v>
                </c:pt>
                <c:pt idx="1">
                  <c:v>0.6015625</c:v>
                </c:pt>
                <c:pt idx="2">
                  <c:v>2.0375</c:v>
                </c:pt>
                <c:pt idx="3">
                  <c:v>3.340625</c:v>
                </c:pt>
                <c:pt idx="4">
                  <c:v>4.5890625</c:v>
                </c:pt>
                <c:pt idx="5">
                  <c:v>5.5921875</c:v>
                </c:pt>
                <c:pt idx="6">
                  <c:v>6.8390625</c:v>
                </c:pt>
                <c:pt idx="7">
                  <c:v>7.8203125</c:v>
                </c:pt>
                <c:pt idx="8">
                  <c:v>8.8609375</c:v>
                </c:pt>
                <c:pt idx="9">
                  <c:v>9.9765625</c:v>
                </c:pt>
                <c:pt idx="10">
                  <c:v>10.975000000000001</c:v>
                </c:pt>
                <c:pt idx="11">
                  <c:v>12.040624999999999</c:v>
                </c:pt>
                <c:pt idx="12">
                  <c:v>13.048437499999999</c:v>
                </c:pt>
                <c:pt idx="13">
                  <c:v>14.153125000000001</c:v>
                </c:pt>
                <c:pt idx="14">
                  <c:v>15.140625</c:v>
                </c:pt>
                <c:pt idx="15">
                  <c:v>16.1515625</c:v>
                </c:pt>
                <c:pt idx="16">
                  <c:v>17.0640625</c:v>
                </c:pt>
                <c:pt idx="17">
                  <c:v>18.0296875</c:v>
                </c:pt>
                <c:pt idx="18">
                  <c:v>18.884375</c:v>
                </c:pt>
                <c:pt idx="19">
                  <c:v>19.860937500000002</c:v>
                </c:pt>
                <c:pt idx="20">
                  <c:v>20.809375000000003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Data'!$U$35:$U$55</c:f>
              <c:numCache>
                <c:ptCount val="21"/>
                <c:pt idx="0">
                  <c:v>0</c:v>
                </c:pt>
                <c:pt idx="1">
                  <c:v>0.2703127375</c:v>
                </c:pt>
                <c:pt idx="2">
                  <c:v>1.9500000000000002</c:v>
                </c:pt>
                <c:pt idx="3">
                  <c:v>3.4265624999999997</c:v>
                </c:pt>
                <c:pt idx="4">
                  <c:v>4.6078125</c:v>
                </c:pt>
                <c:pt idx="5">
                  <c:v>5.614062499999999</c:v>
                </c:pt>
                <c:pt idx="6">
                  <c:v>6.7015625</c:v>
                </c:pt>
                <c:pt idx="7">
                  <c:v>7.815625000000001</c:v>
                </c:pt>
                <c:pt idx="8">
                  <c:v>8.771875</c:v>
                </c:pt>
                <c:pt idx="9">
                  <c:v>9.890625</c:v>
                </c:pt>
                <c:pt idx="10">
                  <c:v>10.8984375</c:v>
                </c:pt>
                <c:pt idx="11">
                  <c:v>12.010937499999999</c:v>
                </c:pt>
                <c:pt idx="12">
                  <c:v>12.959375000000001</c:v>
                </c:pt>
                <c:pt idx="13">
                  <c:v>13.9796875</c:v>
                </c:pt>
                <c:pt idx="14">
                  <c:v>14.9453125</c:v>
                </c:pt>
                <c:pt idx="15">
                  <c:v>15.99375</c:v>
                </c:pt>
                <c:pt idx="16">
                  <c:v>16.950000000000003</c:v>
                </c:pt>
                <c:pt idx="17">
                  <c:v>18</c:v>
                </c:pt>
                <c:pt idx="18">
                  <c:v>18.946875000000002</c:v>
                </c:pt>
                <c:pt idx="19">
                  <c:v>19.840625000000003</c:v>
                </c:pt>
                <c:pt idx="20">
                  <c:v>20.700000000000003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Data'!$AA$35:$AA$55</c:f>
              <c:numCache>
                <c:ptCount val="21"/>
                <c:pt idx="0">
                  <c:v>0</c:v>
                </c:pt>
                <c:pt idx="1">
                  <c:v>0.34375</c:v>
                </c:pt>
                <c:pt idx="2">
                  <c:v>2.140625</c:v>
                </c:pt>
                <c:pt idx="3">
                  <c:v>3.375</c:v>
                </c:pt>
                <c:pt idx="4">
                  <c:v>4.503125</c:v>
                </c:pt>
                <c:pt idx="5">
                  <c:v>5.690625</c:v>
                </c:pt>
                <c:pt idx="6">
                  <c:v>6.8375</c:v>
                </c:pt>
                <c:pt idx="7">
                  <c:v>7.975</c:v>
                </c:pt>
                <c:pt idx="8">
                  <c:v>8.86875</c:v>
                </c:pt>
                <c:pt idx="9">
                  <c:v>9.970312499999999</c:v>
                </c:pt>
                <c:pt idx="10">
                  <c:v>11.032812499999999</c:v>
                </c:pt>
                <c:pt idx="11">
                  <c:v>12.03125</c:v>
                </c:pt>
                <c:pt idx="12">
                  <c:v>13.06875</c:v>
                </c:pt>
                <c:pt idx="13">
                  <c:v>14.096875</c:v>
                </c:pt>
                <c:pt idx="14">
                  <c:v>15.159375</c:v>
                </c:pt>
                <c:pt idx="15">
                  <c:v>16.1078125</c:v>
                </c:pt>
                <c:pt idx="16">
                  <c:v>17.121875</c:v>
                </c:pt>
                <c:pt idx="17">
                  <c:v>18.1328125</c:v>
                </c:pt>
                <c:pt idx="18">
                  <c:v>19.134375</c:v>
                </c:pt>
                <c:pt idx="19">
                  <c:v>20.0546875</c:v>
                </c:pt>
                <c:pt idx="20">
                  <c:v>21.0296875</c:v>
                </c:pt>
              </c:numCache>
            </c:numRef>
          </c:val>
          <c:smooth val="0"/>
        </c:ser>
        <c:ser>
          <c:idx val="5"/>
          <c:order val="5"/>
          <c:tx>
            <c:strRef>
              <c:f>'7941S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Data'!$AG$35:$AG$55</c:f>
              <c:numCache>
                <c:ptCount val="21"/>
                <c:pt idx="0">
                  <c:v>0</c:v>
                </c:pt>
                <c:pt idx="1">
                  <c:v>0.21875043</c:v>
                </c:pt>
                <c:pt idx="2">
                  <c:v>2.1656250000000004</c:v>
                </c:pt>
                <c:pt idx="3">
                  <c:v>3.4343749999999997</c:v>
                </c:pt>
                <c:pt idx="4">
                  <c:v>4.5296875</c:v>
                </c:pt>
                <c:pt idx="5">
                  <c:v>5.581250000000001</c:v>
                </c:pt>
                <c:pt idx="6">
                  <c:v>6.765625</c:v>
                </c:pt>
                <c:pt idx="7">
                  <c:v>7.953125</c:v>
                </c:pt>
                <c:pt idx="8">
                  <c:v>8.943749999999998</c:v>
                </c:pt>
                <c:pt idx="9">
                  <c:v>9.978125</c:v>
                </c:pt>
                <c:pt idx="10">
                  <c:v>10.946875</c:v>
                </c:pt>
                <c:pt idx="11">
                  <c:v>12.0046875</c:v>
                </c:pt>
                <c:pt idx="12">
                  <c:v>12.9828125</c:v>
                </c:pt>
                <c:pt idx="13">
                  <c:v>14.0640625</c:v>
                </c:pt>
                <c:pt idx="14">
                  <c:v>15.1328125</c:v>
                </c:pt>
                <c:pt idx="15">
                  <c:v>16.1359375</c:v>
                </c:pt>
                <c:pt idx="16">
                  <c:v>17.10625</c:v>
                </c:pt>
                <c:pt idx="17">
                  <c:v>18.1609375</c:v>
                </c:pt>
                <c:pt idx="18">
                  <c:v>19.134375</c:v>
                </c:pt>
                <c:pt idx="19">
                  <c:v>20.129687500000003</c:v>
                </c:pt>
                <c:pt idx="20">
                  <c:v>21.142187500000002</c:v>
                </c:pt>
              </c:numCache>
            </c:numRef>
          </c:val>
          <c:smooth val="0"/>
        </c:ser>
        <c:ser>
          <c:idx val="6"/>
          <c:order val="6"/>
          <c:tx>
            <c:strRef>
              <c:f>'7941S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Data'!$AM$35:$AM$55</c:f>
              <c:numCache>
                <c:ptCount val="21"/>
                <c:pt idx="0">
                  <c:v>0</c:v>
                </c:pt>
                <c:pt idx="1">
                  <c:v>0.13593754775</c:v>
                </c:pt>
                <c:pt idx="2">
                  <c:v>2.08125</c:v>
                </c:pt>
                <c:pt idx="3">
                  <c:v>3.4765625</c:v>
                </c:pt>
                <c:pt idx="4">
                  <c:v>4.6015625</c:v>
                </c:pt>
                <c:pt idx="5">
                  <c:v>5.887499999999999</c:v>
                </c:pt>
                <c:pt idx="6">
                  <c:v>6.928125</c:v>
                </c:pt>
                <c:pt idx="7">
                  <c:v>7.8921875</c:v>
                </c:pt>
                <c:pt idx="8">
                  <c:v>8.946874999999999</c:v>
                </c:pt>
                <c:pt idx="9">
                  <c:v>10.021875</c:v>
                </c:pt>
                <c:pt idx="10">
                  <c:v>11.0234375</c:v>
                </c:pt>
                <c:pt idx="11">
                  <c:v>12.10625</c:v>
                </c:pt>
                <c:pt idx="12">
                  <c:v>13.184375</c:v>
                </c:pt>
                <c:pt idx="13">
                  <c:v>14.1953125</c:v>
                </c:pt>
                <c:pt idx="14">
                  <c:v>15.182812499999999</c:v>
                </c:pt>
                <c:pt idx="15">
                  <c:v>16.229687499999997</c:v>
                </c:pt>
                <c:pt idx="16">
                  <c:v>17.2265625</c:v>
                </c:pt>
                <c:pt idx="17">
                  <c:v>18.284374999999997</c:v>
                </c:pt>
                <c:pt idx="18">
                  <c:v>19.29375</c:v>
                </c:pt>
                <c:pt idx="19">
                  <c:v>20.3515625</c:v>
                </c:pt>
                <c:pt idx="20">
                  <c:v>21.203125</c:v>
                </c:pt>
              </c:numCache>
            </c:numRef>
          </c:val>
          <c:smooth val="0"/>
        </c:ser>
        <c:ser>
          <c:idx val="7"/>
          <c:order val="7"/>
          <c:tx>
            <c:strRef>
              <c:f>'7941S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Data'!$AS$35:$AS$55</c:f>
              <c:numCache>
                <c:ptCount val="21"/>
                <c:pt idx="0">
                  <c:v>0</c:v>
                </c:pt>
                <c:pt idx="1">
                  <c:v>0.2140625</c:v>
                </c:pt>
                <c:pt idx="2">
                  <c:v>2.0515625</c:v>
                </c:pt>
                <c:pt idx="3">
                  <c:v>3.4578125</c:v>
                </c:pt>
                <c:pt idx="4">
                  <c:v>4.63125</c:v>
                </c:pt>
                <c:pt idx="5">
                  <c:v>5.91875</c:v>
                </c:pt>
                <c:pt idx="6">
                  <c:v>6.9828125000000005</c:v>
                </c:pt>
                <c:pt idx="7">
                  <c:v>8.053125</c:v>
                </c:pt>
                <c:pt idx="8">
                  <c:v>8.98125</c:v>
                </c:pt>
                <c:pt idx="9">
                  <c:v>10.0515625</c:v>
                </c:pt>
                <c:pt idx="10">
                  <c:v>11.178125</c:v>
                </c:pt>
                <c:pt idx="11">
                  <c:v>12.203125</c:v>
                </c:pt>
                <c:pt idx="12">
                  <c:v>13.3125</c:v>
                </c:pt>
                <c:pt idx="13">
                  <c:v>14.30625</c:v>
                </c:pt>
                <c:pt idx="14">
                  <c:v>15.3671875</c:v>
                </c:pt>
                <c:pt idx="15">
                  <c:v>16.3546875</c:v>
                </c:pt>
                <c:pt idx="16">
                  <c:v>17.423437500000002</c:v>
                </c:pt>
                <c:pt idx="17">
                  <c:v>18.4</c:v>
                </c:pt>
                <c:pt idx="18">
                  <c:v>19.423437500000002</c:v>
                </c:pt>
                <c:pt idx="19">
                  <c:v>20.4921875</c:v>
                </c:pt>
                <c:pt idx="20">
                  <c:v>21.3875</c:v>
                </c:pt>
              </c:numCache>
            </c:numRef>
          </c:val>
          <c:smooth val="0"/>
        </c:ser>
        <c:ser>
          <c:idx val="8"/>
          <c:order val="8"/>
          <c:tx>
            <c:strRef>
              <c:f>'7941S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Data'!$AY$35:$AY$55</c:f>
              <c:numCache>
                <c:ptCount val="21"/>
                <c:pt idx="0">
                  <c:v>0</c:v>
                </c:pt>
                <c:pt idx="1">
                  <c:v>0.1765625</c:v>
                </c:pt>
                <c:pt idx="2">
                  <c:v>1.990625</c:v>
                </c:pt>
                <c:pt idx="3">
                  <c:v>3.371875</c:v>
                </c:pt>
                <c:pt idx="4">
                  <c:v>4.714062500000001</c:v>
                </c:pt>
                <c:pt idx="5">
                  <c:v>5.928125</c:v>
                </c:pt>
                <c:pt idx="6">
                  <c:v>7.115625</c:v>
                </c:pt>
                <c:pt idx="7">
                  <c:v>8.0359375</c:v>
                </c:pt>
                <c:pt idx="8">
                  <c:v>9.0875</c:v>
                </c:pt>
                <c:pt idx="9">
                  <c:v>10.09375</c:v>
                </c:pt>
                <c:pt idx="10">
                  <c:v>11.237499999999999</c:v>
                </c:pt>
                <c:pt idx="11">
                  <c:v>12.2453125</c:v>
                </c:pt>
                <c:pt idx="12">
                  <c:v>13.371875</c:v>
                </c:pt>
                <c:pt idx="13">
                  <c:v>14.3984375</c:v>
                </c:pt>
                <c:pt idx="14">
                  <c:v>15.481250000000001</c:v>
                </c:pt>
                <c:pt idx="15">
                  <c:v>16.459375</c:v>
                </c:pt>
                <c:pt idx="16">
                  <c:v>17.5453125</c:v>
                </c:pt>
                <c:pt idx="17">
                  <c:v>18.517187500000002</c:v>
                </c:pt>
                <c:pt idx="18">
                  <c:v>19.553124999999998</c:v>
                </c:pt>
                <c:pt idx="19">
                  <c:v>20.625</c:v>
                </c:pt>
                <c:pt idx="20">
                  <c:v>21.575</c:v>
                </c:pt>
              </c:numCache>
            </c:numRef>
          </c:val>
          <c:smooth val="0"/>
        </c:ser>
        <c:ser>
          <c:idx val="9"/>
          <c:order val="9"/>
          <c:tx>
            <c:strRef>
              <c:f>'7941S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Data'!$BE$35:$BE$55</c:f>
              <c:numCache>
                <c:ptCount val="21"/>
                <c:pt idx="0">
                  <c:v>0</c:v>
                </c:pt>
                <c:pt idx="1">
                  <c:v>0.24375000000000002</c:v>
                </c:pt>
                <c:pt idx="2">
                  <c:v>2.1390625</c:v>
                </c:pt>
                <c:pt idx="3">
                  <c:v>3.55625</c:v>
                </c:pt>
                <c:pt idx="4">
                  <c:v>4.7265625</c:v>
                </c:pt>
                <c:pt idx="5">
                  <c:v>6.0453125000000005</c:v>
                </c:pt>
                <c:pt idx="6">
                  <c:v>7.103125</c:v>
                </c:pt>
                <c:pt idx="7">
                  <c:v>8.21875</c:v>
                </c:pt>
                <c:pt idx="8">
                  <c:v>9.1984375</c:v>
                </c:pt>
                <c:pt idx="9">
                  <c:v>10.3171875</c:v>
                </c:pt>
                <c:pt idx="10">
                  <c:v>11.353124999999999</c:v>
                </c:pt>
                <c:pt idx="11">
                  <c:v>12.4796875</c:v>
                </c:pt>
                <c:pt idx="12">
                  <c:v>13.60625</c:v>
                </c:pt>
                <c:pt idx="13">
                  <c:v>14.63125</c:v>
                </c:pt>
                <c:pt idx="14">
                  <c:v>15.6375</c:v>
                </c:pt>
                <c:pt idx="15">
                  <c:v>16.728125</c:v>
                </c:pt>
                <c:pt idx="16">
                  <c:v>17.7234375</c:v>
                </c:pt>
                <c:pt idx="17">
                  <c:v>18.78125</c:v>
                </c:pt>
                <c:pt idx="18">
                  <c:v>19.8359375</c:v>
                </c:pt>
                <c:pt idx="19">
                  <c:v>20.8765625</c:v>
                </c:pt>
                <c:pt idx="20">
                  <c:v>21.740625</c:v>
                </c:pt>
              </c:numCache>
            </c:numRef>
          </c:val>
          <c:smooth val="0"/>
        </c:ser>
        <c:ser>
          <c:idx val="10"/>
          <c:order val="10"/>
          <c:tx>
            <c:strRef>
              <c:f>'7941S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Data'!$BK$35:$BK$55</c:f>
              <c:numCache>
                <c:ptCount val="21"/>
                <c:pt idx="0">
                  <c:v>0</c:v>
                </c:pt>
                <c:pt idx="1">
                  <c:v>0.425</c:v>
                </c:pt>
                <c:pt idx="2">
                  <c:v>2.375</c:v>
                </c:pt>
                <c:pt idx="3">
                  <c:v>3.7421875</c:v>
                </c:pt>
                <c:pt idx="4">
                  <c:v>4.821875</c:v>
                </c:pt>
                <c:pt idx="5">
                  <c:v>6.0703125</c:v>
                </c:pt>
                <c:pt idx="6">
                  <c:v>7.165625</c:v>
                </c:pt>
                <c:pt idx="7">
                  <c:v>8.43125</c:v>
                </c:pt>
                <c:pt idx="8">
                  <c:v>9.453125</c:v>
                </c:pt>
                <c:pt idx="9">
                  <c:v>10.546875</c:v>
                </c:pt>
                <c:pt idx="10">
                  <c:v>11.567187500000001</c:v>
                </c:pt>
                <c:pt idx="11">
                  <c:v>12.7375</c:v>
                </c:pt>
                <c:pt idx="12">
                  <c:v>13.762500000000001</c:v>
                </c:pt>
                <c:pt idx="13">
                  <c:v>14.881250000000001</c:v>
                </c:pt>
                <c:pt idx="14">
                  <c:v>16.0265625</c:v>
                </c:pt>
                <c:pt idx="15">
                  <c:v>17.0359375</c:v>
                </c:pt>
                <c:pt idx="16">
                  <c:v>18.026562499999997</c:v>
                </c:pt>
                <c:pt idx="17">
                  <c:v>19.1</c:v>
                </c:pt>
                <c:pt idx="18">
                  <c:v>20.0875</c:v>
                </c:pt>
                <c:pt idx="19">
                  <c:v>21.1125</c:v>
                </c:pt>
                <c:pt idx="20">
                  <c:v>22.159375</c:v>
                </c:pt>
              </c:numCache>
            </c:numRef>
          </c:val>
          <c:smooth val="0"/>
        </c:ser>
        <c:marker val="1"/>
        <c:axId val="18081668"/>
        <c:axId val="28517285"/>
      </c:lineChart>
      <c:catAx>
        <c:axId val="1808166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517285"/>
        <c:crosses val="autoZero"/>
        <c:auto val="1"/>
        <c:lblOffset val="100"/>
        <c:tickLblSkip val="1"/>
        <c:noMultiLvlLbl val="0"/>
      </c:catAx>
      <c:valAx>
        <c:axId val="2851728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081668"/>
        <c:crossesAt val="1"/>
        <c:crossBetween val="midCat"/>
        <c:dispUnits/>
      </c:valAx>
      <c:spPr>
        <a:solidFill>
          <a:srgbClr val="C0C0C0"/>
        </a:solidFill>
        <a:ln w="12700">
          <a:solidFill>
            <a:srgbClr val="808080"/>
          </a:solidFill>
        </a:ln>
      </c:spPr>
    </c:plotArea>
    <c:legend>
      <c:legendPos val="r"/>
      <c:layout>
        <c:manualLayout>
          <c:xMode val="edge"/>
          <c:yMode val="edge"/>
          <c:x val="0.918"/>
          <c:y val="0.1995"/>
          <c:w val="0.07925"/>
          <c:h val="0.67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22psi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Data'!$D$62:$D$82</c:f>
              <c:numCache>
                <c:ptCount val="21"/>
                <c:pt idx="0">
                  <c:v>0</c:v>
                </c:pt>
                <c:pt idx="1">
                  <c:v>7212.903225806452</c:v>
                </c:pt>
                <c:pt idx="2">
                  <c:v>1200.5369127516778</c:v>
                </c:pt>
                <c:pt idx="3">
                  <c:v>1073.28</c:v>
                </c:pt>
                <c:pt idx="4">
                  <c:v>1083.1364376010717</c:v>
                </c:pt>
                <c:pt idx="5">
                  <c:v>1101.4778325123152</c:v>
                </c:pt>
                <c:pt idx="6">
                  <c:v>1154.5611015490533</c:v>
                </c:pt>
                <c:pt idx="7">
                  <c:v>1167.4062327857553</c:v>
                </c:pt>
                <c:pt idx="8">
                  <c:v>1193.1298346170508</c:v>
                </c:pt>
                <c:pt idx="9">
                  <c:v>1194.3026706231453</c:v>
                </c:pt>
                <c:pt idx="10">
                  <c:v>1205.71530624306</c:v>
                </c:pt>
                <c:pt idx="11">
                  <c:v>1194.8501550254439</c:v>
                </c:pt>
                <c:pt idx="12">
                  <c:v>1203.2286995515697</c:v>
                </c:pt>
                <c:pt idx="13">
                  <c:v>1210.9139892809033</c:v>
                </c:pt>
                <c:pt idx="14">
                  <c:v>1230.0196463654224</c:v>
                </c:pt>
                <c:pt idx="15">
                  <c:v>1237.4097067228315</c:v>
                </c:pt>
                <c:pt idx="16">
                  <c:v>1249.3797801627993</c:v>
                </c:pt>
                <c:pt idx="17">
                  <c:v>1256.6987345468242</c:v>
                </c:pt>
                <c:pt idx="18">
                  <c:v>1259.126855216179</c:v>
                </c:pt>
                <c:pt idx="19">
                  <c:v>1269.2211539886357</c:v>
                </c:pt>
                <c:pt idx="20">
                  <c:v>1283.029399964562</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Data'!$J$62:$J$82</c:f>
              <c:numCache>
                <c:ptCount val="21"/>
                <c:pt idx="0">
                  <c:v>0</c:v>
                </c:pt>
                <c:pt idx="1">
                  <c:v>8768.627450980393</c:v>
                </c:pt>
                <c:pt idx="2">
                  <c:v>1318.2016051403732</c:v>
                </c:pt>
                <c:pt idx="3">
                  <c:v>1119.243703603444</c:v>
                </c:pt>
                <c:pt idx="4">
                  <c:v>1182.6775608407208</c:v>
                </c:pt>
                <c:pt idx="5">
                  <c:v>1187.151478659816</c:v>
                </c:pt>
                <c:pt idx="6">
                  <c:v>1214.6672702580352</c:v>
                </c:pt>
                <c:pt idx="7">
                  <c:v>1211.4551083591332</c:v>
                </c:pt>
                <c:pt idx="8">
                  <c:v>1216.456987419245</c:v>
                </c:pt>
                <c:pt idx="9">
                  <c:v>1217.9757828357167</c:v>
                </c:pt>
                <c:pt idx="10">
                  <c:v>1215.052566782245</c:v>
                </c:pt>
                <c:pt idx="11">
                  <c:v>1228.8778500613141</c:v>
                </c:pt>
                <c:pt idx="12">
                  <c:v>1226.7461381636554</c:v>
                </c:pt>
                <c:pt idx="13">
                  <c:v>1239.4416355512865</c:v>
                </c:pt>
                <c:pt idx="14">
                  <c:v>1241.3599696464803</c:v>
                </c:pt>
                <c:pt idx="15">
                  <c:v>1254.3006731488408</c:v>
                </c:pt>
                <c:pt idx="16">
                  <c:v>1256.5108447113312</c:v>
                </c:pt>
                <c:pt idx="17">
                  <c:v>1269.8175995142544</c:v>
                </c:pt>
                <c:pt idx="18">
                  <c:v>1273.8721256218703</c:v>
                </c:pt>
                <c:pt idx="19">
                  <c:v>1287.5887164506823</c:v>
                </c:pt>
                <c:pt idx="20">
                  <c:v>1293.233082706767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Data'!$P$62:$P$82</c:f>
              <c:numCache>
                <c:ptCount val="21"/>
                <c:pt idx="0">
                  <c:v>0</c:v>
                </c:pt>
                <c:pt idx="1">
                  <c:v>2114.4208037825056</c:v>
                </c:pt>
                <c:pt idx="2">
                  <c:v>1152.5773195876288</c:v>
                </c:pt>
                <c:pt idx="3">
                  <c:v>1133.5868187579215</c:v>
                </c:pt>
                <c:pt idx="4">
                  <c:v>1161.1814345991563</c:v>
                </c:pt>
                <c:pt idx="5">
                  <c:v>1163.3714880332986</c:v>
                </c:pt>
                <c:pt idx="6">
                  <c:v>1182.5473776994272</c:v>
                </c:pt>
                <c:pt idx="7">
                  <c:v>1171.1185933408156</c:v>
                </c:pt>
                <c:pt idx="8">
                  <c:v>1190.3510231242722</c:v>
                </c:pt>
                <c:pt idx="9">
                  <c:v>1196.4328180737218</c:v>
                </c:pt>
                <c:pt idx="10">
                  <c:v>1207.9956780118853</c:v>
                </c:pt>
                <c:pt idx="11">
                  <c:v>1205.095541401274</c:v>
                </c:pt>
                <c:pt idx="12">
                  <c:v>1216.5948764452505</c:v>
                </c:pt>
                <c:pt idx="13">
                  <c:v>1222.2432460843058</c:v>
                </c:pt>
                <c:pt idx="14">
                  <c:v>1220.1909959072304</c:v>
                </c:pt>
                <c:pt idx="15">
                  <c:v>1229.8102484187368</c:v>
                </c:pt>
                <c:pt idx="16">
                  <c:v>1243.7337041543542</c:v>
                </c:pt>
                <c:pt idx="17">
                  <c:v>1251.939069575957</c:v>
                </c:pt>
                <c:pt idx="18">
                  <c:v>1261.5939189718672</c:v>
                </c:pt>
                <c:pt idx="19">
                  <c:v>1266.3834861017958</c:v>
                </c:pt>
                <c:pt idx="20">
                  <c:v>1274.255591964667</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Data'!$V$62:$V$82</c:f>
              <c:numCache>
                <c:ptCount val="21"/>
                <c:pt idx="0">
                  <c:v>0</c:v>
                </c:pt>
                <c:pt idx="1">
                  <c:v>2109.4339622641505</c:v>
                </c:pt>
                <c:pt idx="2">
                  <c:v>1220.1909959072304</c:v>
                </c:pt>
                <c:pt idx="3">
                  <c:v>1148.1386392811296</c:v>
                </c:pt>
                <c:pt idx="4">
                  <c:v>1135.7460317460316</c:v>
                </c:pt>
                <c:pt idx="5">
                  <c:v>1133.5868187579215</c:v>
                </c:pt>
                <c:pt idx="6">
                  <c:v>1176.326172731258</c:v>
                </c:pt>
                <c:pt idx="7">
                  <c:v>1177.9492003762934</c:v>
                </c:pt>
                <c:pt idx="8">
                  <c:v>1184.8319258155323</c:v>
                </c:pt>
                <c:pt idx="9">
                  <c:v>1197.3226238286477</c:v>
                </c:pt>
                <c:pt idx="10">
                  <c:v>1198.7669213242193</c:v>
                </c:pt>
                <c:pt idx="11">
                  <c:v>1207.1656441717791</c:v>
                </c:pt>
                <c:pt idx="12">
                  <c:v>1209.6021638679138</c:v>
                </c:pt>
                <c:pt idx="13">
                  <c:v>1222.114778221568</c:v>
                </c:pt>
                <c:pt idx="14">
                  <c:v>1223.7685691946836</c:v>
                </c:pt>
                <c:pt idx="15">
                  <c:v>1232.6350606394708</c:v>
                </c:pt>
                <c:pt idx="16">
                  <c:v>1233.4425099120842</c:v>
                </c:pt>
                <c:pt idx="17">
                  <c:v>1247.6245179289406</c:v>
                </c:pt>
                <c:pt idx="18">
                  <c:v>1247.9032633129216</c:v>
                </c:pt>
                <c:pt idx="19">
                  <c:v>1249.7131931166348</c:v>
                </c:pt>
                <c:pt idx="20">
                  <c:v>1262.2071690657633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Data'!$AB$62:$AB$82</c:f>
              <c:numCache>
                <c:ptCount val="21"/>
                <c:pt idx="0">
                  <c:v>0</c:v>
                </c:pt>
                <c:pt idx="1">
                  <c:v>3094.8096885813147</c:v>
                </c:pt>
                <c:pt idx="2">
                  <c:v>1189.3617021276596</c:v>
                </c:pt>
                <c:pt idx="3">
                  <c:v>1122.2082810539523</c:v>
                </c:pt>
                <c:pt idx="4">
                  <c:v>1178.0046098123146</c:v>
                </c:pt>
                <c:pt idx="5">
                  <c:v>1192.2154092242067</c:v>
                </c:pt>
                <c:pt idx="6">
                  <c:v>1178.9103690685413</c:v>
                </c:pt>
                <c:pt idx="7">
                  <c:v>1180.1696512723845</c:v>
                </c:pt>
                <c:pt idx="8">
                  <c:v>1190.9454061251665</c:v>
                </c:pt>
                <c:pt idx="9">
                  <c:v>1195.3667953667953</c:v>
                </c:pt>
                <c:pt idx="10">
                  <c:v>1216.208865923307</c:v>
                </c:pt>
                <c:pt idx="11">
                  <c:v>1218.3777089783282</c:v>
                </c:pt>
                <c:pt idx="12">
                  <c:v>1229.2749971366397</c:v>
                </c:pt>
                <c:pt idx="13">
                  <c:v>1230.131189166314</c:v>
                </c:pt>
                <c:pt idx="14">
                  <c:v>1234.141533609304</c:v>
                </c:pt>
                <c:pt idx="15">
                  <c:v>1233.428335018847</c:v>
                </c:pt>
                <c:pt idx="16">
                  <c:v>1240.2842780377882</c:v>
                </c:pt>
                <c:pt idx="17">
                  <c:v>1245.1723855540088</c:v>
                </c:pt>
                <c:pt idx="18">
                  <c:v>1253.929433756523</c:v>
                </c:pt>
                <c:pt idx="19">
                  <c:v>1252.1995431434677</c:v>
                </c:pt>
                <c:pt idx="20">
                  <c:v>1224.1992882562279</c:v>
                </c:pt>
              </c:numCache>
            </c:numRef>
          </c:val>
          <c:smooth val="0"/>
        </c:ser>
        <c:ser>
          <c:idx val="5"/>
          <c:order val="5"/>
          <c:tx>
            <c:strRef>
              <c:f>'7941S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Data'!$AH$62:$AH$82</c:f>
              <c:numCache>
                <c:ptCount val="21"/>
                <c:pt idx="0">
                  <c:v>0</c:v>
                </c:pt>
                <c:pt idx="1">
                  <c:v>3922.8070175438597</c:v>
                </c:pt>
                <c:pt idx="2">
                  <c:v>1210.2841677943165</c:v>
                </c:pt>
                <c:pt idx="3">
                  <c:v>1132.1518987341772</c:v>
                </c:pt>
                <c:pt idx="4">
                  <c:v>1173.753280839895</c:v>
                </c:pt>
                <c:pt idx="5">
                  <c:v>1167.0146137787056</c:v>
                </c:pt>
                <c:pt idx="6">
                  <c:v>1183.329658213892</c:v>
                </c:pt>
                <c:pt idx="7">
                  <c:v>1178.1708694015806</c:v>
                </c:pt>
                <c:pt idx="8">
                  <c:v>1192.5333333333333</c:v>
                </c:pt>
                <c:pt idx="9">
                  <c:v>1193.7713184042711</c:v>
                </c:pt>
                <c:pt idx="10">
                  <c:v>1213.4038800705466</c:v>
                </c:pt>
                <c:pt idx="11">
                  <c:v>1218.2268449727587</c:v>
                </c:pt>
                <c:pt idx="12">
                  <c:v>1227.7282086479067</c:v>
                </c:pt>
                <c:pt idx="13">
                  <c:v>1224.9473240623684</c:v>
                </c:pt>
                <c:pt idx="14">
                  <c:v>1233.0477597242736</c:v>
                </c:pt>
                <c:pt idx="15">
                  <c:v>1231.3905461220743</c:v>
                </c:pt>
                <c:pt idx="16">
                  <c:v>1237.4956762365962</c:v>
                </c:pt>
                <c:pt idx="17">
                  <c:v>1236.162601626016</c:v>
                </c:pt>
                <c:pt idx="18">
                  <c:v>1244.8155880306194</c:v>
                </c:pt>
                <c:pt idx="19">
                  <c:v>1247.8778087824937</c:v>
                </c:pt>
                <c:pt idx="20">
                  <c:v>1258.0350235600251</c:v>
                </c:pt>
              </c:numCache>
            </c:numRef>
          </c:val>
          <c:smooth val="0"/>
        </c:ser>
        <c:ser>
          <c:idx val="6"/>
          <c:order val="6"/>
          <c:tx>
            <c:strRef>
              <c:f>'7941S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Data'!$AN$62:$AN$82</c:f>
              <c:numCache>
                <c:ptCount val="21"/>
                <c:pt idx="0">
                  <c:v>0</c:v>
                </c:pt>
                <c:pt idx="1">
                  <c:v>28851.5844611477</c:v>
                </c:pt>
                <c:pt idx="2">
                  <c:v>1542.0689655172412</c:v>
                </c:pt>
                <c:pt idx="3">
                  <c:v>1262.0884289746002</c:v>
                </c:pt>
                <c:pt idx="4">
                  <c:v>1247.8549005929542</c:v>
                </c:pt>
                <c:pt idx="5">
                  <c:v>1215.2173913043478</c:v>
                </c:pt>
                <c:pt idx="6">
                  <c:v>1216.5948764452505</c:v>
                </c:pt>
                <c:pt idx="7">
                  <c:v>1238.2911392405063</c:v>
                </c:pt>
                <c:pt idx="8">
                  <c:v>1237.9238754325258</c:v>
                </c:pt>
                <c:pt idx="9">
                  <c:v>1248.968192397207</c:v>
                </c:pt>
                <c:pt idx="10">
                  <c:v>1235.8712173552576</c:v>
                </c:pt>
                <c:pt idx="11">
                  <c:v>1236.2905252576024</c:v>
                </c:pt>
                <c:pt idx="12">
                  <c:v>1229.1342189647273</c:v>
                </c:pt>
                <c:pt idx="13">
                  <c:v>1244.882226980728</c:v>
                </c:pt>
                <c:pt idx="14">
                  <c:v>1237.5568294129275</c:v>
                </c:pt>
                <c:pt idx="15">
                  <c:v>1237.181851715234</c:v>
                </c:pt>
                <c:pt idx="16">
                  <c:v>1243.301476976542</c:v>
                </c:pt>
                <c:pt idx="17">
                  <c:v>1246.1929350053274</c:v>
                </c:pt>
                <c:pt idx="18">
                  <c:v>1238.1142813196955</c:v>
                </c:pt>
                <c:pt idx="19">
                  <c:v>1243.767840152236</c:v>
                </c:pt>
                <c:pt idx="20">
                  <c:v>1269.9734948882997</c:v>
                </c:pt>
              </c:numCache>
            </c:numRef>
          </c:val>
          <c:smooth val="0"/>
        </c:ser>
        <c:ser>
          <c:idx val="7"/>
          <c:order val="7"/>
          <c:tx>
            <c:strRef>
              <c:f>'7941S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Data'!$AT$62:$AT$82</c:f>
              <c:numCache>
                <c:ptCount val="21"/>
                <c:pt idx="0">
                  <c:v>0</c:v>
                </c:pt>
                <c:pt idx="1">
                  <c:v>33125.53332701242</c:v>
                </c:pt>
                <c:pt idx="2">
                  <c:v>1346.9879518072287</c:v>
                </c:pt>
                <c:pt idx="3">
                  <c:v>1124.5599329421625</c:v>
                </c:pt>
                <c:pt idx="4">
                  <c:v>1049.4572203501582</c:v>
                </c:pt>
                <c:pt idx="5">
                  <c:v>1090.9977191707076</c:v>
                </c:pt>
                <c:pt idx="6">
                  <c:v>1132.3907232823312</c:v>
                </c:pt>
                <c:pt idx="7">
                  <c:v>1143.7340153452685</c:v>
                </c:pt>
                <c:pt idx="8">
                  <c:v>1169.9149771092216</c:v>
                </c:pt>
                <c:pt idx="9">
                  <c:v>1170.3396706765125</c:v>
                </c:pt>
                <c:pt idx="10">
                  <c:v>1175.7589218858584</c:v>
                </c:pt>
                <c:pt idx="11">
                  <c:v>1174.734103931395</c:v>
                </c:pt>
                <c:pt idx="12">
                  <c:v>1194.524419726107</c:v>
                </c:pt>
                <c:pt idx="13">
                  <c:v>1199.9170444030399</c:v>
                </c:pt>
                <c:pt idx="14">
                  <c:v>1207.5997619982272</c:v>
                </c:pt>
                <c:pt idx="15">
                  <c:v>1209.6292547645112</c:v>
                </c:pt>
                <c:pt idx="16">
                  <c:v>1218.9437819420782</c:v>
                </c:pt>
                <c:pt idx="17">
                  <c:v>1213.6653895274585</c:v>
                </c:pt>
                <c:pt idx="18">
                  <c:v>1222.5075522827917</c:v>
                </c:pt>
                <c:pt idx="19">
                  <c:v>1225.9122837311133</c:v>
                </c:pt>
                <c:pt idx="20">
                  <c:v>1229.2468389224848</c:v>
                </c:pt>
              </c:numCache>
            </c:numRef>
          </c:val>
          <c:smooth val="0"/>
        </c:ser>
        <c:ser>
          <c:idx val="8"/>
          <c:order val="8"/>
          <c:tx>
            <c:strRef>
              <c:f>'7941S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Data'!$AZ$62:$AZ$82</c:f>
              <c:numCache>
                <c:ptCount val="21"/>
                <c:pt idx="0">
                  <c:v>0</c:v>
                </c:pt>
                <c:pt idx="1">
                  <c:v>111791.05671546275</c:v>
                </c:pt>
                <c:pt idx="2">
                  <c:v>1528.8888888888887</c:v>
                </c:pt>
                <c:pt idx="3">
                  <c:v>1269.2526017029327</c:v>
                </c:pt>
                <c:pt idx="4">
                  <c:v>1182.6775608407208</c:v>
                </c:pt>
                <c:pt idx="5">
                  <c:v>1189.0453654627713</c:v>
                </c:pt>
                <c:pt idx="6">
                  <c:v>1209.1933303289768</c:v>
                </c:pt>
                <c:pt idx="7">
                  <c:v>1207.9489896693658</c:v>
                </c:pt>
                <c:pt idx="8">
                  <c:v>1216.2501463198969</c:v>
                </c:pt>
                <c:pt idx="9">
                  <c:v>1213.2024203279768</c:v>
                </c:pt>
                <c:pt idx="10">
                  <c:v>1208.6486486486485</c:v>
                </c:pt>
                <c:pt idx="11">
                  <c:v>1199.8048780487804</c:v>
                </c:pt>
                <c:pt idx="12">
                  <c:v>1216.594435150511</c:v>
                </c:pt>
                <c:pt idx="13">
                  <c:v>1215.3442098305911</c:v>
                </c:pt>
                <c:pt idx="14">
                  <c:v>1222.8125</c:v>
                </c:pt>
                <c:pt idx="15">
                  <c:v>1218.8605478171276</c:v>
                </c:pt>
                <c:pt idx="16">
                  <c:v>1224.366872005476</c:v>
                </c:pt>
                <c:pt idx="17">
                  <c:v>1220.2889245585875</c:v>
                </c:pt>
                <c:pt idx="18">
                  <c:v>1225.0187246948776</c:v>
                </c:pt>
                <c:pt idx="19">
                  <c:v>1226.7091577806</c:v>
                </c:pt>
                <c:pt idx="20">
                  <c:v>1235.3591160220994</c:v>
                </c:pt>
              </c:numCache>
            </c:numRef>
          </c:val>
          <c:smooth val="0"/>
        </c:ser>
        <c:ser>
          <c:idx val="9"/>
          <c:order val="9"/>
          <c:tx>
            <c:strRef>
              <c:f>'7941S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Data'!$BF$62:$BF$82</c:f>
              <c:numCache>
                <c:ptCount val="21"/>
                <c:pt idx="0">
                  <c:v>0</c:v>
                </c:pt>
                <c:pt idx="1">
                  <c:v>1723.3140655105974</c:v>
                </c:pt>
                <c:pt idx="2">
                  <c:v>1059.088217880403</c:v>
                </c:pt>
                <c:pt idx="3">
                  <c:v>1084.121212121212</c:v>
                </c:pt>
                <c:pt idx="4">
                  <c:v>1125.0314465408803</c:v>
                </c:pt>
                <c:pt idx="5">
                  <c:v>1162.46425786327</c:v>
                </c:pt>
                <c:pt idx="6">
                  <c:v>1175.5531215772178</c:v>
                </c:pt>
                <c:pt idx="7">
                  <c:v>1175.9579263711494</c:v>
                </c:pt>
                <c:pt idx="8">
                  <c:v>1182.091524863704</c:v>
                </c:pt>
                <c:pt idx="9">
                  <c:v>1170.5103969754252</c:v>
                </c:pt>
                <c:pt idx="10">
                  <c:v>1189.3617021276596</c:v>
                </c:pt>
                <c:pt idx="11">
                  <c:v>1194.8506193830456</c:v>
                </c:pt>
                <c:pt idx="12">
                  <c:v>1196.5217391304348</c:v>
                </c:pt>
                <c:pt idx="13">
                  <c:v>1198.433312719027</c:v>
                </c:pt>
                <c:pt idx="14">
                  <c:v>1205.5068836045054</c:v>
                </c:pt>
                <c:pt idx="15">
                  <c:v>1210.2841677943165</c:v>
                </c:pt>
                <c:pt idx="16">
                  <c:v>1218.2174172129053</c:v>
                </c:pt>
                <c:pt idx="17">
                  <c:v>1213.1812016277029</c:v>
                </c:pt>
                <c:pt idx="18">
                  <c:v>1226.9796509412392</c:v>
                </c:pt>
                <c:pt idx="19">
                  <c:v>1226.886145404664</c:v>
                </c:pt>
                <c:pt idx="20">
                  <c:v>1225.3397632617273</c:v>
                </c:pt>
              </c:numCache>
            </c:numRef>
          </c:val>
          <c:smooth val="0"/>
        </c:ser>
        <c:ser>
          <c:idx val="10"/>
          <c:order val="10"/>
          <c:tx>
            <c:strRef>
              <c:f>'7941S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Data'!$BL$62:$BL$82</c:f>
              <c:numCache>
                <c:ptCount val="21"/>
                <c:pt idx="0">
                  <c:v>0</c:v>
                </c:pt>
                <c:pt idx="1">
                  <c:v>1890.9090909090908</c:v>
                </c:pt>
                <c:pt idx="2">
                  <c:v>1199.7317236753856</c:v>
                </c:pt>
                <c:pt idx="3">
                  <c:v>1217.975487970949</c:v>
                </c:pt>
                <c:pt idx="4">
                  <c:v>1187.7822045152723</c:v>
                </c:pt>
                <c:pt idx="5">
                  <c:v>1205.7158263682934</c:v>
                </c:pt>
                <c:pt idx="6">
                  <c:v>1201.8812989921612</c:v>
                </c:pt>
                <c:pt idx="7">
                  <c:v>1214.5101842871</c:v>
                </c:pt>
                <c:pt idx="8">
                  <c:v>1200.1341831600132</c:v>
                </c:pt>
                <c:pt idx="9">
                  <c:v>1177.702999268471</c:v>
                </c:pt>
                <c:pt idx="10">
                  <c:v>1189.5198829631597</c:v>
                </c:pt>
                <c:pt idx="11">
                  <c:v>1194.2704539936876</c:v>
                </c:pt>
                <c:pt idx="12">
                  <c:v>1190.4170363797693</c:v>
                </c:pt>
                <c:pt idx="13">
                  <c:v>1203.394742289381</c:v>
                </c:pt>
                <c:pt idx="14">
                  <c:v>1206.4360728393872</c:v>
                </c:pt>
                <c:pt idx="15">
                  <c:v>1204.849573417153</c:v>
                </c:pt>
                <c:pt idx="16">
                  <c:v>1212.0267637841957</c:v>
                </c:pt>
                <c:pt idx="17">
                  <c:v>1214.7319645282416</c:v>
                </c:pt>
                <c:pt idx="18">
                  <c:v>1220.3759854457246</c:v>
                </c:pt>
                <c:pt idx="19">
                  <c:v>1222.121539014743</c:v>
                </c:pt>
                <c:pt idx="20">
                  <c:v>1222.1250546567555</c:v>
                </c:pt>
              </c:numCache>
            </c:numRef>
          </c:val>
          <c:smooth val="0"/>
        </c:ser>
        <c:marker val="1"/>
        <c:axId val="55328974"/>
        <c:axId val="28198719"/>
      </c:lineChart>
      <c:catAx>
        <c:axId val="5532897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198719"/>
        <c:crosses val="autoZero"/>
        <c:auto val="1"/>
        <c:lblOffset val="100"/>
        <c:tickLblSkip val="1"/>
        <c:noMultiLvlLbl val="0"/>
      </c:catAx>
      <c:valAx>
        <c:axId val="28198719"/>
        <c:scaling>
          <c:orientation val="minMax"/>
          <c:max val="20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328974"/>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22psi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Data'!$C$62:$C$82</c:f>
              <c:numCache>
                <c:ptCount val="21"/>
                <c:pt idx="0">
                  <c:v>0</c:v>
                </c:pt>
                <c:pt idx="1">
                  <c:v>0.19375</c:v>
                </c:pt>
                <c:pt idx="2">
                  <c:v>2.328125</c:v>
                </c:pt>
                <c:pt idx="3">
                  <c:v>3.90625</c:v>
                </c:pt>
                <c:pt idx="4">
                  <c:v>5.160938</c:v>
                </c:pt>
                <c:pt idx="5">
                  <c:v>6.34375</c:v>
                </c:pt>
                <c:pt idx="6">
                  <c:v>7.2625</c:v>
                </c:pt>
                <c:pt idx="7">
                  <c:v>8.379688</c:v>
                </c:pt>
                <c:pt idx="8">
                  <c:v>9.370313</c:v>
                </c:pt>
                <c:pt idx="9">
                  <c:v>10.53125</c:v>
                </c:pt>
                <c:pt idx="10">
                  <c:v>11.59063</c:v>
                </c:pt>
                <c:pt idx="11">
                  <c:v>12.86563</c:v>
                </c:pt>
                <c:pt idx="12">
                  <c:v>13.9375</c:v>
                </c:pt>
                <c:pt idx="13">
                  <c:v>15.00313</c:v>
                </c:pt>
                <c:pt idx="14">
                  <c:v>15.90625</c:v>
                </c:pt>
                <c:pt idx="15">
                  <c:v>16.94063</c:v>
                </c:pt>
                <c:pt idx="16">
                  <c:v>17.89688</c:v>
                </c:pt>
                <c:pt idx="17">
                  <c:v>18.90469</c:v>
                </c:pt>
                <c:pt idx="18">
                  <c:v>19.97813</c:v>
                </c:pt>
                <c:pt idx="19">
                  <c:v>20.92031</c:v>
                </c:pt>
                <c:pt idx="20">
                  <c:v>21.78438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Data'!$I$62:$I$82</c:f>
              <c:numCache>
                <c:ptCount val="21"/>
                <c:pt idx="0">
                  <c:v>0</c:v>
                </c:pt>
                <c:pt idx="1">
                  <c:v>0.159375</c:v>
                </c:pt>
                <c:pt idx="2">
                  <c:v>2.120313</c:v>
                </c:pt>
                <c:pt idx="3">
                  <c:v>3.745833</c:v>
                </c:pt>
                <c:pt idx="4">
                  <c:v>4.726563</c:v>
                </c:pt>
                <c:pt idx="5">
                  <c:v>5.885938</c:v>
                </c:pt>
                <c:pt idx="6">
                  <c:v>6.903125</c:v>
                </c:pt>
                <c:pt idx="7">
                  <c:v>8.075</c:v>
                </c:pt>
                <c:pt idx="8">
                  <c:v>9.190625</c:v>
                </c:pt>
                <c:pt idx="9">
                  <c:v>10.32656</c:v>
                </c:pt>
                <c:pt idx="10">
                  <c:v>11.50156</c:v>
                </c:pt>
                <c:pt idx="11">
                  <c:v>12.50938</c:v>
                </c:pt>
                <c:pt idx="12">
                  <c:v>13.67031</c:v>
                </c:pt>
                <c:pt idx="13">
                  <c:v>14.65781</c:v>
                </c:pt>
                <c:pt idx="14">
                  <c:v>15.76094</c:v>
                </c:pt>
                <c:pt idx="15">
                  <c:v>16.7125</c:v>
                </c:pt>
                <c:pt idx="16">
                  <c:v>17.79531</c:v>
                </c:pt>
                <c:pt idx="17">
                  <c:v>18.70938</c:v>
                </c:pt>
                <c:pt idx="18">
                  <c:v>19.74688</c:v>
                </c:pt>
                <c:pt idx="19">
                  <c:v>20.62188</c:v>
                </c:pt>
                <c:pt idx="20">
                  <c:v>21.6125</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Data'!$O$62:$O$82</c:f>
              <c:numCache>
                <c:ptCount val="21"/>
                <c:pt idx="0">
                  <c:v>0</c:v>
                </c:pt>
                <c:pt idx="1">
                  <c:v>0.6609375000000001</c:v>
                </c:pt>
                <c:pt idx="2">
                  <c:v>2.425</c:v>
                </c:pt>
                <c:pt idx="3">
                  <c:v>3.6984375</c:v>
                </c:pt>
                <c:pt idx="4">
                  <c:v>4.8140624999999995</c:v>
                </c:pt>
                <c:pt idx="5">
                  <c:v>6.00625</c:v>
                </c:pt>
                <c:pt idx="6">
                  <c:v>7.090624999999999</c:v>
                </c:pt>
                <c:pt idx="7">
                  <c:v>8.353125</c:v>
                </c:pt>
                <c:pt idx="8">
                  <c:v>9.3921875</c:v>
                </c:pt>
                <c:pt idx="9">
                  <c:v>10.5125</c:v>
                </c:pt>
                <c:pt idx="10">
                  <c:v>11.568750000000001</c:v>
                </c:pt>
                <c:pt idx="11">
                  <c:v>12.756249999999998</c:v>
                </c:pt>
                <c:pt idx="12">
                  <c:v>13.784375</c:v>
                </c:pt>
                <c:pt idx="13">
                  <c:v>14.8640625</c:v>
                </c:pt>
                <c:pt idx="14">
                  <c:v>16.034375</c:v>
                </c:pt>
                <c:pt idx="15">
                  <c:v>17.0453125</c:v>
                </c:pt>
                <c:pt idx="16">
                  <c:v>17.978125</c:v>
                </c:pt>
                <c:pt idx="17">
                  <c:v>18.9765625</c:v>
                </c:pt>
                <c:pt idx="18">
                  <c:v>19.939062500000002</c:v>
                </c:pt>
                <c:pt idx="19">
                  <c:v>20.9671875</c:v>
                </c:pt>
                <c:pt idx="20">
                  <c:v>21.934375000000003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Data'!$U$62:$U$82</c:f>
              <c:numCache>
                <c:ptCount val="21"/>
                <c:pt idx="0">
                  <c:v>0</c:v>
                </c:pt>
                <c:pt idx="1">
                  <c:v>0.6625000000000001</c:v>
                </c:pt>
                <c:pt idx="2">
                  <c:v>2.290625</c:v>
                </c:pt>
                <c:pt idx="3">
                  <c:v>3.6515625</c:v>
                </c:pt>
                <c:pt idx="4">
                  <c:v>4.921875</c:v>
                </c:pt>
                <c:pt idx="5">
                  <c:v>6.1640625</c:v>
                </c:pt>
                <c:pt idx="6">
                  <c:v>7.128125</c:v>
                </c:pt>
                <c:pt idx="7">
                  <c:v>8.3046875</c:v>
                </c:pt>
                <c:pt idx="8">
                  <c:v>9.4359375</c:v>
                </c:pt>
                <c:pt idx="9">
                  <c:v>10.504687500000001</c:v>
                </c:pt>
                <c:pt idx="10">
                  <c:v>11.657812499999999</c:v>
                </c:pt>
                <c:pt idx="11">
                  <c:v>12.734375</c:v>
                </c:pt>
                <c:pt idx="12">
                  <c:v>13.8640625</c:v>
                </c:pt>
                <c:pt idx="13">
                  <c:v>14.865625000000001</c:v>
                </c:pt>
                <c:pt idx="14">
                  <c:v>15.987499999999999</c:v>
                </c:pt>
                <c:pt idx="15">
                  <c:v>17.00625</c:v>
                </c:pt>
                <c:pt idx="16">
                  <c:v>18.128124999999997</c:v>
                </c:pt>
                <c:pt idx="17">
                  <c:v>19.0421875</c:v>
                </c:pt>
                <c:pt idx="18">
                  <c:v>20.1578125</c:v>
                </c:pt>
                <c:pt idx="19">
                  <c:v>21.246875</c:v>
                </c:pt>
                <c:pt idx="20">
                  <c:v>22.14375</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Data'!$AA$62:$AA$82</c:f>
              <c:numCache>
                <c:ptCount val="21"/>
                <c:pt idx="0">
                  <c:v>0</c:v>
                </c:pt>
                <c:pt idx="1">
                  <c:v>0.4515625</c:v>
                </c:pt>
                <c:pt idx="2">
                  <c:v>2.35</c:v>
                </c:pt>
                <c:pt idx="3">
                  <c:v>3.7359375</c:v>
                </c:pt>
                <c:pt idx="4">
                  <c:v>4.745312500000001</c:v>
                </c:pt>
                <c:pt idx="5">
                  <c:v>5.8609375</c:v>
                </c:pt>
                <c:pt idx="6">
                  <c:v>7.1125</c:v>
                </c:pt>
                <c:pt idx="7">
                  <c:v>8.2890625</c:v>
                </c:pt>
                <c:pt idx="8">
                  <c:v>9.3875</c:v>
                </c:pt>
                <c:pt idx="9">
                  <c:v>10.521875</c:v>
                </c:pt>
                <c:pt idx="10">
                  <c:v>11.490625</c:v>
                </c:pt>
                <c:pt idx="11">
                  <c:v>12.6171875</c:v>
                </c:pt>
                <c:pt idx="12">
                  <c:v>13.642187499999999</c:v>
                </c:pt>
                <c:pt idx="13">
                  <c:v>14.76875</c:v>
                </c:pt>
                <c:pt idx="14">
                  <c:v>15.853125</c:v>
                </c:pt>
                <c:pt idx="15">
                  <c:v>16.9953125</c:v>
                </c:pt>
                <c:pt idx="16">
                  <c:v>18.028125</c:v>
                </c:pt>
                <c:pt idx="17">
                  <c:v>19.0796875</c:v>
                </c:pt>
                <c:pt idx="18">
                  <c:v>20.0609375</c:v>
                </c:pt>
                <c:pt idx="19">
                  <c:v>21.2046875</c:v>
                </c:pt>
                <c:pt idx="20">
                  <c:v>22.831249999999997</c:v>
                </c:pt>
              </c:numCache>
            </c:numRef>
          </c:val>
          <c:smooth val="0"/>
        </c:ser>
        <c:ser>
          <c:idx val="5"/>
          <c:order val="5"/>
          <c:tx>
            <c:strRef>
              <c:f>'7941S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Data'!$AG$62:$AG$82</c:f>
              <c:numCache>
                <c:ptCount val="21"/>
                <c:pt idx="0">
                  <c:v>0</c:v>
                </c:pt>
                <c:pt idx="1">
                  <c:v>0.35624999999999996</c:v>
                </c:pt>
                <c:pt idx="2">
                  <c:v>2.309375</c:v>
                </c:pt>
                <c:pt idx="3">
                  <c:v>3.703125</c:v>
                </c:pt>
                <c:pt idx="4">
                  <c:v>4.7625</c:v>
                </c:pt>
                <c:pt idx="5">
                  <c:v>5.9875</c:v>
                </c:pt>
                <c:pt idx="6">
                  <c:v>7.0859375</c:v>
                </c:pt>
                <c:pt idx="7">
                  <c:v>8.303125000000001</c:v>
                </c:pt>
                <c:pt idx="8">
                  <c:v>9.375</c:v>
                </c:pt>
                <c:pt idx="9">
                  <c:v>10.5359375</c:v>
                </c:pt>
                <c:pt idx="10">
                  <c:v>11.5171875</c:v>
                </c:pt>
                <c:pt idx="11">
                  <c:v>12.618749999999999</c:v>
                </c:pt>
                <c:pt idx="12">
                  <c:v>13.659375</c:v>
                </c:pt>
                <c:pt idx="13">
                  <c:v>14.831249999999999</c:v>
                </c:pt>
                <c:pt idx="14">
                  <c:v>15.8671875</c:v>
                </c:pt>
                <c:pt idx="15">
                  <c:v>17.0234375</c:v>
                </c:pt>
                <c:pt idx="16">
                  <c:v>18.06875</c:v>
                </c:pt>
                <c:pt idx="17">
                  <c:v>19.21875</c:v>
                </c:pt>
                <c:pt idx="18">
                  <c:v>20.2078125</c:v>
                </c:pt>
                <c:pt idx="19">
                  <c:v>21.278125</c:v>
                </c:pt>
                <c:pt idx="20">
                  <c:v>22.2171875</c:v>
                </c:pt>
              </c:numCache>
            </c:numRef>
          </c:val>
          <c:smooth val="0"/>
        </c:ser>
        <c:ser>
          <c:idx val="6"/>
          <c:order val="6"/>
          <c:tx>
            <c:strRef>
              <c:f>'7941S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Data'!$AM$62:$AM$82</c:f>
              <c:numCache>
                <c:ptCount val="21"/>
                <c:pt idx="0">
                  <c:v>0</c:v>
                </c:pt>
                <c:pt idx="1">
                  <c:v>0.048437547750000004</c:v>
                </c:pt>
                <c:pt idx="2">
                  <c:v>1.8125</c:v>
                </c:pt>
                <c:pt idx="3">
                  <c:v>3.321875</c:v>
                </c:pt>
                <c:pt idx="4">
                  <c:v>4.479687500000001</c:v>
                </c:pt>
                <c:pt idx="5">
                  <c:v>5.75</c:v>
                </c:pt>
                <c:pt idx="6">
                  <c:v>6.8921875</c:v>
                </c:pt>
                <c:pt idx="7">
                  <c:v>7.9</c:v>
                </c:pt>
                <c:pt idx="8">
                  <c:v>9.03125</c:v>
                </c:pt>
                <c:pt idx="9">
                  <c:v>10.0703125</c:v>
                </c:pt>
                <c:pt idx="10">
                  <c:v>11.3078125</c:v>
                </c:pt>
                <c:pt idx="11">
                  <c:v>12.434375</c:v>
                </c:pt>
                <c:pt idx="12">
                  <c:v>13.64375</c:v>
                </c:pt>
                <c:pt idx="13">
                  <c:v>14.59375</c:v>
                </c:pt>
                <c:pt idx="14">
                  <c:v>15.809375</c:v>
                </c:pt>
                <c:pt idx="15">
                  <c:v>16.94375</c:v>
                </c:pt>
                <c:pt idx="16">
                  <c:v>17.984375</c:v>
                </c:pt>
                <c:pt idx="17">
                  <c:v>19.0640625</c:v>
                </c:pt>
                <c:pt idx="18">
                  <c:v>20.3171875</c:v>
                </c:pt>
                <c:pt idx="19">
                  <c:v>21.3484375</c:v>
                </c:pt>
                <c:pt idx="20">
                  <c:v>22.008333333333336</c:v>
                </c:pt>
              </c:numCache>
            </c:numRef>
          </c:val>
          <c:smooth val="0"/>
        </c:ser>
        <c:ser>
          <c:idx val="7"/>
          <c:order val="7"/>
          <c:tx>
            <c:strRef>
              <c:f>'7941S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Data'!$AS$62:$AS$82</c:f>
              <c:numCache>
                <c:ptCount val="21"/>
                <c:pt idx="0">
                  <c:v>0</c:v>
                </c:pt>
                <c:pt idx="1">
                  <c:v>0.042188</c:v>
                </c:pt>
                <c:pt idx="2">
                  <c:v>2.075</c:v>
                </c:pt>
                <c:pt idx="3">
                  <c:v>3.728125</c:v>
                </c:pt>
                <c:pt idx="4">
                  <c:v>5.326563</c:v>
                </c:pt>
                <c:pt idx="5">
                  <c:v>6.404688</c:v>
                </c:pt>
                <c:pt idx="6">
                  <c:v>7.404688</c:v>
                </c:pt>
                <c:pt idx="7">
                  <c:v>8.553125</c:v>
                </c:pt>
                <c:pt idx="8">
                  <c:v>9.55625</c:v>
                </c:pt>
                <c:pt idx="9">
                  <c:v>10.74688</c:v>
                </c:pt>
                <c:pt idx="10">
                  <c:v>11.88594</c:v>
                </c:pt>
                <c:pt idx="11">
                  <c:v>13.08594</c:v>
                </c:pt>
                <c:pt idx="12">
                  <c:v>14.03906</c:v>
                </c:pt>
                <c:pt idx="13">
                  <c:v>15.14063</c:v>
                </c:pt>
                <c:pt idx="14">
                  <c:v>16.20156</c:v>
                </c:pt>
                <c:pt idx="15">
                  <c:v>17.32969</c:v>
                </c:pt>
                <c:pt idx="16">
                  <c:v>18.34375</c:v>
                </c:pt>
                <c:pt idx="17">
                  <c:v>19.575</c:v>
                </c:pt>
                <c:pt idx="18">
                  <c:v>20.57656</c:v>
                </c:pt>
                <c:pt idx="19">
                  <c:v>21.65938</c:v>
                </c:pt>
                <c:pt idx="20">
                  <c:v>22.7375</c:v>
                </c:pt>
              </c:numCache>
            </c:numRef>
          </c:val>
          <c:smooth val="0"/>
        </c:ser>
        <c:ser>
          <c:idx val="8"/>
          <c:order val="8"/>
          <c:tx>
            <c:strRef>
              <c:f>'7941S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Data'!$AY$62:$AY$82</c:f>
              <c:numCache>
                <c:ptCount val="21"/>
                <c:pt idx="0">
                  <c:v>0</c:v>
                </c:pt>
                <c:pt idx="1">
                  <c:v>0.012501</c:v>
                </c:pt>
                <c:pt idx="2">
                  <c:v>1.828125</c:v>
                </c:pt>
                <c:pt idx="3">
                  <c:v>3.303125</c:v>
                </c:pt>
                <c:pt idx="4">
                  <c:v>4.726563</c:v>
                </c:pt>
                <c:pt idx="5">
                  <c:v>5.876563</c:v>
                </c:pt>
                <c:pt idx="6">
                  <c:v>6.934375</c:v>
                </c:pt>
                <c:pt idx="7">
                  <c:v>8.098438</c:v>
                </c:pt>
                <c:pt idx="8">
                  <c:v>9.192188</c:v>
                </c:pt>
                <c:pt idx="9">
                  <c:v>10.36719</c:v>
                </c:pt>
                <c:pt idx="10">
                  <c:v>11.5625</c:v>
                </c:pt>
                <c:pt idx="11">
                  <c:v>12.8125</c:v>
                </c:pt>
                <c:pt idx="12">
                  <c:v>13.78438</c:v>
                </c:pt>
                <c:pt idx="13">
                  <c:v>14.94844</c:v>
                </c:pt>
                <c:pt idx="14">
                  <c:v>16</c:v>
                </c:pt>
                <c:pt idx="15">
                  <c:v>17.19844</c:v>
                </c:pt>
                <c:pt idx="16">
                  <c:v>18.2625</c:v>
                </c:pt>
                <c:pt idx="17">
                  <c:v>19.46875</c:v>
                </c:pt>
                <c:pt idx="18">
                  <c:v>20.53438</c:v>
                </c:pt>
                <c:pt idx="19">
                  <c:v>21.64531</c:v>
                </c:pt>
                <c:pt idx="20">
                  <c:v>22.625</c:v>
                </c:pt>
              </c:numCache>
            </c:numRef>
          </c:val>
          <c:smooth val="0"/>
        </c:ser>
        <c:ser>
          <c:idx val="9"/>
          <c:order val="9"/>
          <c:tx>
            <c:strRef>
              <c:f>'7941S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Data'!$BE$62:$BE$82</c:f>
              <c:numCache>
                <c:ptCount val="21"/>
                <c:pt idx="0">
                  <c:v>0</c:v>
                </c:pt>
                <c:pt idx="1">
                  <c:v>0.8109374999999999</c:v>
                </c:pt>
                <c:pt idx="2">
                  <c:v>2.6390624999999996</c:v>
                </c:pt>
                <c:pt idx="3">
                  <c:v>3.8671875</c:v>
                </c:pt>
                <c:pt idx="4">
                  <c:v>4.96875</c:v>
                </c:pt>
                <c:pt idx="5">
                  <c:v>6.010937500000001</c:v>
                </c:pt>
                <c:pt idx="6">
                  <c:v>7.1328125</c:v>
                </c:pt>
                <c:pt idx="7">
                  <c:v>8.31875</c:v>
                </c:pt>
                <c:pt idx="8">
                  <c:v>9.4578125</c:v>
                </c:pt>
                <c:pt idx="9">
                  <c:v>10.7453125</c:v>
                </c:pt>
                <c:pt idx="10">
                  <c:v>11.75</c:v>
                </c:pt>
                <c:pt idx="11">
                  <c:v>12.865625000000001</c:v>
                </c:pt>
                <c:pt idx="12">
                  <c:v>14.015625</c:v>
                </c:pt>
                <c:pt idx="13">
                  <c:v>15.159375</c:v>
                </c:pt>
                <c:pt idx="14">
                  <c:v>16.2296875</c:v>
                </c:pt>
                <c:pt idx="15">
                  <c:v>17.3203125</c:v>
                </c:pt>
                <c:pt idx="16">
                  <c:v>18.3546875</c:v>
                </c:pt>
                <c:pt idx="17">
                  <c:v>19.5828125</c:v>
                </c:pt>
                <c:pt idx="18">
                  <c:v>20.5015625</c:v>
                </c:pt>
                <c:pt idx="19">
                  <c:v>21.6421875</c:v>
                </c:pt>
                <c:pt idx="20">
                  <c:v>22.81</c:v>
                </c:pt>
              </c:numCache>
            </c:numRef>
          </c:val>
          <c:smooth val="0"/>
        </c:ser>
        <c:ser>
          <c:idx val="10"/>
          <c:order val="10"/>
          <c:tx>
            <c:strRef>
              <c:f>'7941S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Data'!$BK$62:$BK$82</c:f>
              <c:numCache>
                <c:ptCount val="21"/>
                <c:pt idx="0">
                  <c:v>0</c:v>
                </c:pt>
                <c:pt idx="1">
                  <c:v>0.7390625</c:v>
                </c:pt>
                <c:pt idx="2">
                  <c:v>2.3296875</c:v>
                </c:pt>
                <c:pt idx="3">
                  <c:v>3.4421874999999997</c:v>
                </c:pt>
                <c:pt idx="4">
                  <c:v>4.70625</c:v>
                </c:pt>
                <c:pt idx="5">
                  <c:v>5.7953125</c:v>
                </c:pt>
                <c:pt idx="6">
                  <c:v>6.9765625</c:v>
                </c:pt>
                <c:pt idx="7">
                  <c:v>8.0546875</c:v>
                </c:pt>
                <c:pt idx="8">
                  <c:v>9.315625</c:v>
                </c:pt>
                <c:pt idx="9">
                  <c:v>10.6796875</c:v>
                </c:pt>
                <c:pt idx="10">
                  <c:v>11.748437500000001</c:v>
                </c:pt>
                <c:pt idx="11">
                  <c:v>12.871875000000001</c:v>
                </c:pt>
                <c:pt idx="12">
                  <c:v>14.087499999999999</c:v>
                </c:pt>
                <c:pt idx="13">
                  <c:v>15.096875</c:v>
                </c:pt>
                <c:pt idx="14">
                  <c:v>16.2171875</c:v>
                </c:pt>
                <c:pt idx="15">
                  <c:v>17.3984375</c:v>
                </c:pt>
                <c:pt idx="16">
                  <c:v>18.4484375</c:v>
                </c:pt>
                <c:pt idx="17">
                  <c:v>19.5578125</c:v>
                </c:pt>
                <c:pt idx="18">
                  <c:v>20.6125</c:v>
                </c:pt>
                <c:pt idx="19">
                  <c:v>21.7265625</c:v>
                </c:pt>
                <c:pt idx="20">
                  <c:v>22.87</c:v>
                </c:pt>
              </c:numCache>
            </c:numRef>
          </c:val>
          <c:smooth val="0"/>
        </c:ser>
        <c:marker val="1"/>
        <c:axId val="52461880"/>
        <c:axId val="2394873"/>
      </c:lineChart>
      <c:catAx>
        <c:axId val="5246188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94873"/>
        <c:crosses val="autoZero"/>
        <c:auto val="1"/>
        <c:lblOffset val="100"/>
        <c:tickLblSkip val="1"/>
        <c:noMultiLvlLbl val="0"/>
      </c:catAx>
      <c:valAx>
        <c:axId val="239487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61880"/>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Data'!$D$89:$D$109</c:f>
              <c:numCache>
                <c:ptCount val="21"/>
                <c:pt idx="0">
                  <c:v>0</c:v>
                </c:pt>
                <c:pt idx="1">
                  <c:v>2562.7483665344485</c:v>
                </c:pt>
                <c:pt idx="2">
                  <c:v>921.5866589862283</c:v>
                </c:pt>
                <c:pt idx="3">
                  <c:v>946.1212976022566</c:v>
                </c:pt>
                <c:pt idx="4">
                  <c:v>978.2881287798191</c:v>
                </c:pt>
                <c:pt idx="5">
                  <c:v>1004.4923629829291</c:v>
                </c:pt>
                <c:pt idx="6">
                  <c:v>1017.7128151587141</c:v>
                </c:pt>
                <c:pt idx="7">
                  <c:v>1047.8325798650333</c:v>
                </c:pt>
                <c:pt idx="8">
                  <c:v>1054.0954625810255</c:v>
                </c:pt>
                <c:pt idx="9">
                  <c:v>1057.488176563321</c:v>
                </c:pt>
                <c:pt idx="10">
                  <c:v>1069.3448110951697</c:v>
                </c:pt>
                <c:pt idx="11">
                  <c:v>1083.6433821093278</c:v>
                </c:pt>
                <c:pt idx="12">
                  <c:v>1093.8442723196085</c:v>
                </c:pt>
                <c:pt idx="13">
                  <c:v>1109.3599632645683</c:v>
                </c:pt>
                <c:pt idx="14">
                  <c:v>1119.3989288327757</c:v>
                </c:pt>
                <c:pt idx="15">
                  <c:v>1124.6543548869954</c:v>
                </c:pt>
                <c:pt idx="16">
                  <c:v>1132.9584504209074</c:v>
                </c:pt>
                <c:pt idx="17">
                  <c:v>1148.9191720914803</c:v>
                </c:pt>
                <c:pt idx="18">
                  <c:v>1156.219477161735</c:v>
                </c:pt>
                <c:pt idx="19">
                  <c:v>1167.142857142857</c:v>
                </c:pt>
                <c:pt idx="20">
                  <c:v>1175.1409958973074</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Data'!$J$89:$J$109</c:f>
              <c:numCache>
                <c:ptCount val="21"/>
                <c:pt idx="0">
                  <c:v>0</c:v>
                </c:pt>
                <c:pt idx="1">
                  <c:v>4782.879515928101</c:v>
                </c:pt>
                <c:pt idx="2">
                  <c:v>1094.067064158128</c:v>
                </c:pt>
                <c:pt idx="3">
                  <c:v>995.74460201923</c:v>
                </c:pt>
                <c:pt idx="4">
                  <c:v>1053.7848785828687</c:v>
                </c:pt>
                <c:pt idx="5">
                  <c:v>1069.6004921616461</c:v>
                </c:pt>
                <c:pt idx="6">
                  <c:v>1096.7503881136065</c:v>
                </c:pt>
                <c:pt idx="7">
                  <c:v>1103.808180535966</c:v>
                </c:pt>
                <c:pt idx="8">
                  <c:v>1117.475903801117</c:v>
                </c:pt>
                <c:pt idx="9">
                  <c:v>1110.5960264900662</c:v>
                </c:pt>
                <c:pt idx="10">
                  <c:v>1118.2791224689681</c:v>
                </c:pt>
                <c:pt idx="11">
                  <c:v>1120.4192908177731</c:v>
                </c:pt>
                <c:pt idx="12">
                  <c:v>1132.1518987341772</c:v>
                </c:pt>
                <c:pt idx="13">
                  <c:v>1139.4747157977265</c:v>
                </c:pt>
                <c:pt idx="14">
                  <c:v>1151.8349882314433</c:v>
                </c:pt>
                <c:pt idx="15">
                  <c:v>1155.655254461918</c:v>
                </c:pt>
                <c:pt idx="16">
                  <c:v>1162.4074518843374</c:v>
                </c:pt>
                <c:pt idx="17">
                  <c:v>1171.131335299227</c:v>
                </c:pt>
                <c:pt idx="18">
                  <c:v>1182.1130852940057</c:v>
                </c:pt>
                <c:pt idx="19">
                  <c:v>1187.699189264747</c:v>
                </c:pt>
                <c:pt idx="20">
                  <c:v>1199.4096930326527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Data'!$P$89:$P$109</c:f>
              <c:numCache>
                <c:ptCount val="21"/>
                <c:pt idx="0">
                  <c:v>0</c:v>
                </c:pt>
                <c:pt idx="1">
                  <c:v>2848.407643312102</c:v>
                </c:pt>
                <c:pt idx="2">
                  <c:v>1118</c:v>
                </c:pt>
                <c:pt idx="3">
                  <c:v>1079.75841226451</c:v>
                </c:pt>
                <c:pt idx="4">
                  <c:v>1058.1483766319195</c:v>
                </c:pt>
                <c:pt idx="5">
                  <c:v>1084.384093113482</c:v>
                </c:pt>
                <c:pt idx="6">
                  <c:v>1116.1397670549084</c:v>
                </c:pt>
                <c:pt idx="7">
                  <c:v>1113.823099728982</c:v>
                </c:pt>
                <c:pt idx="8">
                  <c:v>1131.4358001265023</c:v>
                </c:pt>
                <c:pt idx="9">
                  <c:v>1130.7203526966478</c:v>
                </c:pt>
                <c:pt idx="10">
                  <c:v>1129.292929292929</c:v>
                </c:pt>
                <c:pt idx="11">
                  <c:v>1133.3258626104573</c:v>
                </c:pt>
                <c:pt idx="12">
                  <c:v>1139.8470688190314</c:v>
                </c:pt>
                <c:pt idx="13">
                  <c:v>1149.1595495838546</c:v>
                </c:pt>
                <c:pt idx="14">
                  <c:v>1164.1502417255485</c:v>
                </c:pt>
                <c:pt idx="15">
                  <c:v>1168.0303205905427</c:v>
                </c:pt>
                <c:pt idx="16">
                  <c:v>1179.5581932080447</c:v>
                </c:pt>
                <c:pt idx="17">
                  <c:v>1181.0467780526883</c:v>
                </c:pt>
                <c:pt idx="18">
                  <c:v>1185.3332504000587</c:v>
                </c:pt>
                <c:pt idx="19">
                  <c:v>1196.142611823173</c:v>
                </c:pt>
                <c:pt idx="20">
                  <c:v>1204.3089700982362</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Data'!$V$89:$V$109</c:f>
              <c:numCache>
                <c:ptCount val="21"/>
                <c:pt idx="0">
                  <c:v>0</c:v>
                </c:pt>
                <c:pt idx="1">
                  <c:v>6775.757575757576</c:v>
                </c:pt>
                <c:pt idx="2">
                  <c:v>1270.4545454545455</c:v>
                </c:pt>
                <c:pt idx="3">
                  <c:v>1071.9934706200918</c:v>
                </c:pt>
                <c:pt idx="4">
                  <c:v>1091.3971934106162</c:v>
                </c:pt>
                <c:pt idx="5">
                  <c:v>1132.1518987341772</c:v>
                </c:pt>
                <c:pt idx="6">
                  <c:v>1122.4429284288356</c:v>
                </c:pt>
                <c:pt idx="7">
                  <c:v>1119.599427753934</c:v>
                </c:pt>
                <c:pt idx="8">
                  <c:v>1135.7460317460316</c:v>
                </c:pt>
                <c:pt idx="9">
                  <c:v>1137.752392875784</c:v>
                </c:pt>
                <c:pt idx="10">
                  <c:v>1135.457892183906</c:v>
                </c:pt>
                <c:pt idx="11">
                  <c:v>1145.5985095482067</c:v>
                </c:pt>
                <c:pt idx="12">
                  <c:v>1156.551724137931</c:v>
                </c:pt>
                <c:pt idx="13">
                  <c:v>1157.9724980336616</c:v>
                </c:pt>
                <c:pt idx="14">
                  <c:v>1161.235105445964</c:v>
                </c:pt>
                <c:pt idx="15">
                  <c:v>1166.304280093293</c:v>
                </c:pt>
                <c:pt idx="16">
                  <c:v>1173.8494070905545</c:v>
                </c:pt>
                <c:pt idx="17">
                  <c:v>1179.5807777611722</c:v>
                </c:pt>
                <c:pt idx="18">
                  <c:v>1190.329161147997</c:v>
                </c:pt>
                <c:pt idx="19">
                  <c:v>1195.469439834604</c:v>
                </c:pt>
                <c:pt idx="20">
                  <c:v>1203.5254036439044</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Data'!$AB$89:$AB$109</c:f>
              <c:numCache>
                <c:ptCount val="21"/>
                <c:pt idx="0">
                  <c:v>0</c:v>
                </c:pt>
                <c:pt idx="1">
                  <c:v>3549.2063492063494</c:v>
                </c:pt>
                <c:pt idx="2">
                  <c:v>1177.6166051103926</c:v>
                </c:pt>
                <c:pt idx="3">
                  <c:v>1108.7603305785124</c:v>
                </c:pt>
                <c:pt idx="4">
                  <c:v>1118.69918699187</c:v>
                </c:pt>
                <c:pt idx="5">
                  <c:v>1114.9338427377638</c:v>
                </c:pt>
                <c:pt idx="6">
                  <c:v>1109.4479315643293</c:v>
                </c:pt>
                <c:pt idx="7">
                  <c:v>1106.1484098939927</c:v>
                </c:pt>
                <c:pt idx="8">
                  <c:v>1137.5516693163752</c:v>
                </c:pt>
                <c:pt idx="9">
                  <c:v>1139.3633153547496</c:v>
                </c:pt>
                <c:pt idx="10">
                  <c:v>1151.6863655168208</c:v>
                </c:pt>
                <c:pt idx="11">
                  <c:v>1151.3635859779681</c:v>
                </c:pt>
                <c:pt idx="12">
                  <c:v>1160.8042705414593</c:v>
                </c:pt>
                <c:pt idx="13">
                  <c:v>1155.6705942821739</c:v>
                </c:pt>
                <c:pt idx="14">
                  <c:v>1159.8369766580215</c:v>
                </c:pt>
                <c:pt idx="15">
                  <c:v>1159.6509512871917</c:v>
                </c:pt>
                <c:pt idx="16">
                  <c:v>1169.6279631054563</c:v>
                </c:pt>
                <c:pt idx="17">
                  <c:v>1175.840856751576</c:v>
                </c:pt>
                <c:pt idx="18">
                  <c:v>1183.068783068783</c:v>
                </c:pt>
                <c:pt idx="19">
                  <c:v>1188.8621936225675</c:v>
                </c:pt>
                <c:pt idx="20">
                  <c:v>1196.201429193221</c:v>
                </c:pt>
              </c:numCache>
            </c:numRef>
          </c:val>
          <c:smooth val="0"/>
        </c:ser>
        <c:ser>
          <c:idx val="5"/>
          <c:order val="5"/>
          <c:tx>
            <c:strRef>
              <c:f>'7941S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Data'!$AH$89:$AH$109</c:f>
              <c:numCache>
                <c:ptCount val="21"/>
                <c:pt idx="0">
                  <c:v>0</c:v>
                </c:pt>
                <c:pt idx="1">
                  <c:v>6298.591549295775</c:v>
                </c:pt>
                <c:pt idx="2">
                  <c:v>1239.6393647369393</c:v>
                </c:pt>
                <c:pt idx="3">
                  <c:v>1120.3338795378531</c:v>
                </c:pt>
                <c:pt idx="4">
                  <c:v>1089.4031668696712</c:v>
                </c:pt>
                <c:pt idx="5">
                  <c:v>1072.4220623501199</c:v>
                </c:pt>
                <c:pt idx="6">
                  <c:v>1095.8545332502654</c:v>
                </c:pt>
                <c:pt idx="7">
                  <c:v>1114.8148148148146</c:v>
                </c:pt>
                <c:pt idx="8">
                  <c:v>1124.677774284816</c:v>
                </c:pt>
                <c:pt idx="9">
                  <c:v>1140.0087557023098</c:v>
                </c:pt>
                <c:pt idx="10">
                  <c:v>1136.1788617886177</c:v>
                </c:pt>
                <c:pt idx="11">
                  <c:v>1136.5988909426987</c:v>
                </c:pt>
                <c:pt idx="12">
                  <c:v>1133.8259425054916</c:v>
                </c:pt>
                <c:pt idx="13">
                  <c:v>1151.4355630229943</c:v>
                </c:pt>
                <c:pt idx="14">
                  <c:v>1149.6143958868895</c:v>
                </c:pt>
                <c:pt idx="15">
                  <c:v>1148.7283296544801</c:v>
                </c:pt>
                <c:pt idx="16">
                  <c:v>1155.462401997565</c:v>
                </c:pt>
                <c:pt idx="17">
                  <c:v>1157.5788464312027</c:v>
                </c:pt>
                <c:pt idx="18">
                  <c:v>1164.2464564651432</c:v>
                </c:pt>
                <c:pt idx="19">
                  <c:v>1171.0838761123148</c:v>
                </c:pt>
                <c:pt idx="20">
                  <c:v>1184.3220338983049</c:v>
                </c:pt>
              </c:numCache>
            </c:numRef>
          </c:val>
          <c:smooth val="0"/>
        </c:ser>
        <c:ser>
          <c:idx val="6"/>
          <c:order val="6"/>
          <c:tx>
            <c:strRef>
              <c:f>'7941S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Data'!$AN$89:$AN$109</c:f>
              <c:numCache>
                <c:ptCount val="21"/>
                <c:pt idx="0">
                  <c:v>0</c:v>
                </c:pt>
                <c:pt idx="1">
                  <c:v>7331.1475409836075</c:v>
                </c:pt>
                <c:pt idx="2">
                  <c:v>1293.4198019563726</c:v>
                </c:pt>
                <c:pt idx="3">
                  <c:v>1078.023163934346</c:v>
                </c:pt>
                <c:pt idx="4">
                  <c:v>1102.496039199158</c:v>
                </c:pt>
                <c:pt idx="5">
                  <c:v>1103.1080414405526</c:v>
                </c:pt>
                <c:pt idx="6">
                  <c:v>1122.6778242677824</c:v>
                </c:pt>
                <c:pt idx="7">
                  <c:v>1121.0026215361074</c:v>
                </c:pt>
                <c:pt idx="8">
                  <c:v>1140.4526617787697</c:v>
                </c:pt>
                <c:pt idx="9">
                  <c:v>1140.0087557023098</c:v>
                </c:pt>
                <c:pt idx="10">
                  <c:v>1130.1486458837924</c:v>
                </c:pt>
                <c:pt idx="11">
                  <c:v>1138.8353024497646</c:v>
                </c:pt>
                <c:pt idx="12">
                  <c:v>1149.7373498039892</c:v>
                </c:pt>
                <c:pt idx="13">
                  <c:v>1147.3452070747323</c:v>
                </c:pt>
                <c:pt idx="14">
                  <c:v>1151.9407832373038</c:v>
                </c:pt>
                <c:pt idx="15">
                  <c:v>1151.7857142857144</c:v>
                </c:pt>
                <c:pt idx="16">
                  <c:v>1152.7627123537395</c:v>
                </c:pt>
                <c:pt idx="17">
                  <c:v>1155.1164743457905</c:v>
                </c:pt>
                <c:pt idx="18">
                  <c:v>1163.6572561003534</c:v>
                </c:pt>
                <c:pt idx="19">
                  <c:v>1168.2659330090069</c:v>
                </c:pt>
                <c:pt idx="20">
                  <c:v>1178.7032156035846</c:v>
                </c:pt>
              </c:numCache>
            </c:numRef>
          </c:val>
          <c:smooth val="0"/>
        </c:ser>
        <c:ser>
          <c:idx val="7"/>
          <c:order val="7"/>
          <c:tx>
            <c:strRef>
              <c:f>'7941S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Data'!$AT$89:$AT$109</c:f>
              <c:numCache>
                <c:ptCount val="21"/>
                <c:pt idx="0">
                  <c:v>0</c:v>
                </c:pt>
                <c:pt idx="1">
                  <c:v>4707.368421052632</c:v>
                </c:pt>
                <c:pt idx="2">
                  <c:v>1213.5685210312076</c:v>
                </c:pt>
                <c:pt idx="3">
                  <c:v>1079.75841226451</c:v>
                </c:pt>
                <c:pt idx="4">
                  <c:v>1042.4242424242425</c:v>
                </c:pt>
                <c:pt idx="5">
                  <c:v>1061.2244897959183</c:v>
                </c:pt>
                <c:pt idx="6">
                  <c:v>1078.4565916398712</c:v>
                </c:pt>
                <c:pt idx="7">
                  <c:v>1100.5096937663734</c:v>
                </c:pt>
                <c:pt idx="8">
                  <c:v>1101.647149709709</c:v>
                </c:pt>
                <c:pt idx="9">
                  <c:v>1115.6754282632453</c:v>
                </c:pt>
                <c:pt idx="10">
                  <c:v>1116.3255117324013</c:v>
                </c:pt>
                <c:pt idx="11">
                  <c:v>1113.696676043767</c:v>
                </c:pt>
                <c:pt idx="12">
                  <c:v>1119.0489218560865</c:v>
                </c:pt>
                <c:pt idx="13">
                  <c:v>1128.196816395322</c:v>
                </c:pt>
                <c:pt idx="14">
                  <c:v>1129.9040231282374</c:v>
                </c:pt>
                <c:pt idx="15">
                  <c:v>1136.1788617886177</c:v>
                </c:pt>
                <c:pt idx="16">
                  <c:v>1131.346494596758</c:v>
                </c:pt>
                <c:pt idx="17">
                  <c:v>1123.9503252513307</c:v>
                </c:pt>
                <c:pt idx="18">
                  <c:v>1140.6544105077148</c:v>
                </c:pt>
                <c:pt idx="19">
                  <c:v>1151.2500401056882</c:v>
                </c:pt>
                <c:pt idx="20">
                  <c:v>1137.6240142457389</c:v>
                </c:pt>
              </c:numCache>
            </c:numRef>
          </c:val>
          <c:smooth val="0"/>
        </c:ser>
        <c:ser>
          <c:idx val="8"/>
          <c:order val="8"/>
          <c:tx>
            <c:strRef>
              <c:f>'7941S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Data'!$AZ$89:$AZ$109</c:f>
              <c:numCache>
                <c:ptCount val="21"/>
                <c:pt idx="0">
                  <c:v>0</c:v>
                </c:pt>
                <c:pt idx="1">
                  <c:v>2981.3333333333335</c:v>
                </c:pt>
                <c:pt idx="2">
                  <c:v>1090.0668197310283</c:v>
                </c:pt>
                <c:pt idx="3">
                  <c:v>1069.003984063745</c:v>
                </c:pt>
                <c:pt idx="4">
                  <c:v>1088.4087775202893</c:v>
                </c:pt>
                <c:pt idx="5">
                  <c:v>1077.8500012263194</c:v>
                </c:pt>
                <c:pt idx="6">
                  <c:v>1097.8723404255318</c:v>
                </c:pt>
                <c:pt idx="7">
                  <c:v>1097.6157082748948</c:v>
                </c:pt>
                <c:pt idx="8">
                  <c:v>1094.4014221345133</c:v>
                </c:pt>
                <c:pt idx="9">
                  <c:v>1104.1970461686492</c:v>
                </c:pt>
                <c:pt idx="10">
                  <c:v>1118</c:v>
                </c:pt>
                <c:pt idx="11">
                  <c:v>1118.2537419399891</c:v>
                </c:pt>
                <c:pt idx="12">
                  <c:v>1123.6180904522612</c:v>
                </c:pt>
                <c:pt idx="13">
                  <c:v>1121.5586192250612</c:v>
                </c:pt>
                <c:pt idx="14">
                  <c:v>1124.6269446015608</c:v>
                </c:pt>
                <c:pt idx="15">
                  <c:v>1124.559631300015</c:v>
                </c:pt>
                <c:pt idx="16">
                  <c:v>1134.7552283238153</c:v>
                </c:pt>
                <c:pt idx="17">
                  <c:v>1136.6376480989936</c:v>
                </c:pt>
                <c:pt idx="18">
                  <c:v>1144.3032078246595</c:v>
                </c:pt>
                <c:pt idx="19">
                  <c:v>1145.5842209876294</c:v>
                </c:pt>
                <c:pt idx="20">
                  <c:v>1149.0973316274342</c:v>
                </c:pt>
              </c:numCache>
            </c:numRef>
          </c:val>
          <c:smooth val="0"/>
        </c:ser>
        <c:ser>
          <c:idx val="9"/>
          <c:order val="9"/>
          <c:tx>
            <c:strRef>
              <c:f>'7941S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Data'!$BF$89:$BF$109</c:f>
              <c:numCache>
                <c:ptCount val="21"/>
                <c:pt idx="0">
                  <c:v>0</c:v>
                </c:pt>
                <c:pt idx="1">
                  <c:v>5962.666666666667</c:v>
                </c:pt>
                <c:pt idx="2">
                  <c:v>1106.2459158944384</c:v>
                </c:pt>
                <c:pt idx="3">
                  <c:v>1098.3215917057269</c:v>
                </c:pt>
                <c:pt idx="4">
                  <c:v>1066.9846879107963</c:v>
                </c:pt>
                <c:pt idx="5">
                  <c:v>1083.0708775532378</c:v>
                </c:pt>
                <c:pt idx="6">
                  <c:v>1060.5533596837945</c:v>
                </c:pt>
                <c:pt idx="7">
                  <c:v>1079.262136637841</c:v>
                </c:pt>
                <c:pt idx="8">
                  <c:v>1086.42522372294</c:v>
                </c:pt>
                <c:pt idx="9">
                  <c:v>1089.845181762174</c:v>
                </c:pt>
                <c:pt idx="10">
                  <c:v>1097.1540726202156</c:v>
                </c:pt>
                <c:pt idx="11">
                  <c:v>1097.1783477768086</c:v>
                </c:pt>
                <c:pt idx="12">
                  <c:v>1103.9700130935976</c:v>
                </c:pt>
                <c:pt idx="13">
                  <c:v>1101.4778325123152</c:v>
                </c:pt>
                <c:pt idx="14">
                  <c:v>1108.989303482164</c:v>
                </c:pt>
                <c:pt idx="15">
                  <c:v>1112.6220301550425</c:v>
                </c:pt>
                <c:pt idx="16">
                  <c:v>1118.6118806987424</c:v>
                </c:pt>
                <c:pt idx="17">
                  <c:v>1121.794039417078</c:v>
                </c:pt>
                <c:pt idx="18">
                  <c:v>1127.2368290745098</c:v>
                </c:pt>
                <c:pt idx="19">
                  <c:v>1130.795847750865</c:v>
                </c:pt>
                <c:pt idx="20">
                  <c:v>1132.2949978893535</c:v>
                </c:pt>
              </c:numCache>
            </c:numRef>
          </c:val>
          <c:smooth val="0"/>
        </c:ser>
        <c:ser>
          <c:idx val="10"/>
          <c:order val="10"/>
          <c:tx>
            <c:strRef>
              <c:f>'7941S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Data'!$BL$89:$BL$109</c:f>
              <c:numCache>
                <c:ptCount val="21"/>
                <c:pt idx="0">
                  <c:v>0</c:v>
                </c:pt>
                <c:pt idx="1">
                  <c:v>4140.740740740741</c:v>
                </c:pt>
                <c:pt idx="2">
                  <c:v>1068.1527301716267</c:v>
                </c:pt>
                <c:pt idx="3">
                  <c:v>1027.6521145734673</c:v>
                </c:pt>
                <c:pt idx="4">
                  <c:v>1056.5859421145894</c:v>
                </c:pt>
                <c:pt idx="5">
                  <c:v>1071.907957813998</c:v>
                </c:pt>
                <c:pt idx="6">
                  <c:v>1057.2104018912528</c:v>
                </c:pt>
                <c:pt idx="7">
                  <c:v>1047.657295850067</c:v>
                </c:pt>
                <c:pt idx="8">
                  <c:v>1062.232779097387</c:v>
                </c:pt>
                <c:pt idx="9">
                  <c:v>1069.287991498406</c:v>
                </c:pt>
                <c:pt idx="10">
                  <c:v>1078.889812732521</c:v>
                </c:pt>
                <c:pt idx="11">
                  <c:v>1078.8900398920864</c:v>
                </c:pt>
                <c:pt idx="12">
                  <c:v>1085.87616349656</c:v>
                </c:pt>
                <c:pt idx="13">
                  <c:v>1087.5688204929274</c:v>
                </c:pt>
                <c:pt idx="14">
                  <c:v>1088.2666884709365</c:v>
                </c:pt>
                <c:pt idx="15">
                  <c:v>1094.2903752039151</c:v>
                </c:pt>
                <c:pt idx="16">
                  <c:v>1102.0717568975597</c:v>
                </c:pt>
                <c:pt idx="17">
                  <c:v>1106.366748876752</c:v>
                </c:pt>
                <c:pt idx="18">
                  <c:v>1113.6690647482014</c:v>
                </c:pt>
                <c:pt idx="19">
                  <c:v>1116.2375197057277</c:v>
                </c:pt>
                <c:pt idx="20">
                  <c:v>1120.380584666299</c:v>
                </c:pt>
              </c:numCache>
            </c:numRef>
          </c:val>
          <c:smooth val="0"/>
        </c:ser>
        <c:marker val="1"/>
        <c:axId val="21553858"/>
        <c:axId val="59766995"/>
      </c:lineChart>
      <c:catAx>
        <c:axId val="2155385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9766995"/>
        <c:crosses val="autoZero"/>
        <c:auto val="1"/>
        <c:lblOffset val="100"/>
        <c:tickLblSkip val="1"/>
        <c:noMultiLvlLbl val="0"/>
      </c:catAx>
      <c:valAx>
        <c:axId val="59766995"/>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553858"/>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w="3175">
          <a:noFill/>
        </a:ln>
      </c:spPr>
    </c:title>
    <c:plotArea>
      <c:layout>
        <c:manualLayout>
          <c:xMode val="edge"/>
          <c:yMode val="edge"/>
          <c:x val="0.05175"/>
          <c:y val="0.14875"/>
          <c:w val="0.8512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Data'!$C$89:$C$109</c:f>
              <c:numCache>
                <c:ptCount val="21"/>
                <c:pt idx="0">
                  <c:v>0</c:v>
                </c:pt>
                <c:pt idx="1">
                  <c:v>0.545313</c:v>
                </c:pt>
                <c:pt idx="2">
                  <c:v>3.032813</c:v>
                </c:pt>
                <c:pt idx="3">
                  <c:v>4.43125</c:v>
                </c:pt>
                <c:pt idx="4">
                  <c:v>5.714063</c:v>
                </c:pt>
                <c:pt idx="5">
                  <c:v>6.95625</c:v>
                </c:pt>
                <c:pt idx="6">
                  <c:v>8.239063</c:v>
                </c:pt>
                <c:pt idx="7">
                  <c:v>9.335938</c:v>
                </c:pt>
                <c:pt idx="8">
                  <c:v>10.60625</c:v>
                </c:pt>
                <c:pt idx="9">
                  <c:v>11.89375</c:v>
                </c:pt>
                <c:pt idx="10">
                  <c:v>13.06875</c:v>
                </c:pt>
                <c:pt idx="11">
                  <c:v>14.18594</c:v>
                </c:pt>
                <c:pt idx="12">
                  <c:v>15.33125</c:v>
                </c:pt>
                <c:pt idx="13">
                  <c:v>16.37656</c:v>
                </c:pt>
                <c:pt idx="14">
                  <c:v>17.47813</c:v>
                </c:pt>
                <c:pt idx="15">
                  <c:v>18.63906</c:v>
                </c:pt>
                <c:pt idx="16">
                  <c:v>19.73594</c:v>
                </c:pt>
                <c:pt idx="17">
                  <c:v>20.67813</c:v>
                </c:pt>
                <c:pt idx="18">
                  <c:v>21.75625</c:v>
                </c:pt>
                <c:pt idx="19">
                  <c:v>22.75</c:v>
                </c:pt>
                <c:pt idx="20">
                  <c:v>23.78438</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Data'!$I$89:$I$109</c:f>
              <c:numCache>
                <c:ptCount val="21"/>
                <c:pt idx="0">
                  <c:v>0</c:v>
                </c:pt>
                <c:pt idx="1">
                  <c:v>0.292188</c:v>
                </c:pt>
                <c:pt idx="2">
                  <c:v>2.554688</c:v>
                </c:pt>
                <c:pt idx="3">
                  <c:v>4.210417</c:v>
                </c:pt>
                <c:pt idx="4">
                  <c:v>5.304688</c:v>
                </c:pt>
                <c:pt idx="5">
                  <c:v>6.532813</c:v>
                </c:pt>
                <c:pt idx="6">
                  <c:v>7.645313</c:v>
                </c:pt>
                <c:pt idx="7">
                  <c:v>8.8625</c:v>
                </c:pt>
                <c:pt idx="8">
                  <c:v>10.00469</c:v>
                </c:pt>
                <c:pt idx="9">
                  <c:v>11.325</c:v>
                </c:pt>
                <c:pt idx="10">
                  <c:v>12.49688</c:v>
                </c:pt>
                <c:pt idx="11">
                  <c:v>13.72031</c:v>
                </c:pt>
                <c:pt idx="12">
                  <c:v>14.8125</c:v>
                </c:pt>
                <c:pt idx="13">
                  <c:v>15.94375</c:v>
                </c:pt>
                <c:pt idx="14">
                  <c:v>16.98594</c:v>
                </c:pt>
                <c:pt idx="15">
                  <c:v>18.13906</c:v>
                </c:pt>
                <c:pt idx="16">
                  <c:v>19.23594</c:v>
                </c:pt>
                <c:pt idx="17">
                  <c:v>20.28594</c:v>
                </c:pt>
                <c:pt idx="18">
                  <c:v>21.27969</c:v>
                </c:pt>
                <c:pt idx="19">
                  <c:v>22.35625</c:v>
                </c:pt>
                <c:pt idx="20">
                  <c:v>23.30313</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Data'!$O$89:$O$109</c:f>
              <c:numCache>
                <c:ptCount val="21"/>
                <c:pt idx="0">
                  <c:v>0</c:v>
                </c:pt>
                <c:pt idx="1">
                  <c:v>0.490625</c:v>
                </c:pt>
                <c:pt idx="2">
                  <c:v>2.5</c:v>
                </c:pt>
                <c:pt idx="3">
                  <c:v>3.882813</c:v>
                </c:pt>
                <c:pt idx="4">
                  <c:v>5.282813</c:v>
                </c:pt>
                <c:pt idx="5">
                  <c:v>6.44375</c:v>
                </c:pt>
                <c:pt idx="6">
                  <c:v>7.5125</c:v>
                </c:pt>
                <c:pt idx="7">
                  <c:v>8.782813</c:v>
                </c:pt>
                <c:pt idx="8">
                  <c:v>9.88125</c:v>
                </c:pt>
                <c:pt idx="9">
                  <c:v>11.12344</c:v>
                </c:pt>
                <c:pt idx="10">
                  <c:v>12.375</c:v>
                </c:pt>
                <c:pt idx="11">
                  <c:v>13.56406</c:v>
                </c:pt>
                <c:pt idx="12">
                  <c:v>14.7125</c:v>
                </c:pt>
                <c:pt idx="13">
                  <c:v>15.80938</c:v>
                </c:pt>
                <c:pt idx="14">
                  <c:v>16.80625</c:v>
                </c:pt>
                <c:pt idx="15">
                  <c:v>17.94688</c:v>
                </c:pt>
                <c:pt idx="16">
                  <c:v>18.95625</c:v>
                </c:pt>
                <c:pt idx="17">
                  <c:v>20.11563</c:v>
                </c:pt>
                <c:pt idx="18">
                  <c:v>21.22188</c:v>
                </c:pt>
                <c:pt idx="19">
                  <c:v>22.19844</c:v>
                </c:pt>
                <c:pt idx="20">
                  <c:v>23.20833</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Data'!$U$89:$U$109</c:f>
              <c:numCache>
                <c:ptCount val="21"/>
                <c:pt idx="0">
                  <c:v>0</c:v>
                </c:pt>
                <c:pt idx="1">
                  <c:v>0.20625</c:v>
                </c:pt>
                <c:pt idx="2">
                  <c:v>2.2</c:v>
                </c:pt>
                <c:pt idx="3">
                  <c:v>3.910938</c:v>
                </c:pt>
                <c:pt idx="4">
                  <c:v>5.121875</c:v>
                </c:pt>
                <c:pt idx="5">
                  <c:v>6.171875</c:v>
                </c:pt>
                <c:pt idx="6">
                  <c:v>7.470313</c:v>
                </c:pt>
                <c:pt idx="7">
                  <c:v>8.7375</c:v>
                </c:pt>
                <c:pt idx="8">
                  <c:v>9.84375</c:v>
                </c:pt>
                <c:pt idx="9">
                  <c:v>11.05469</c:v>
                </c:pt>
                <c:pt idx="10">
                  <c:v>12.30781</c:v>
                </c:pt>
                <c:pt idx="11">
                  <c:v>13.41875</c:v>
                </c:pt>
                <c:pt idx="12">
                  <c:v>14.5</c:v>
                </c:pt>
                <c:pt idx="13">
                  <c:v>15.68906</c:v>
                </c:pt>
                <c:pt idx="14">
                  <c:v>16.84844</c:v>
                </c:pt>
                <c:pt idx="15">
                  <c:v>17.97344</c:v>
                </c:pt>
                <c:pt idx="16">
                  <c:v>19.04844</c:v>
                </c:pt>
                <c:pt idx="17">
                  <c:v>20.14063</c:v>
                </c:pt>
                <c:pt idx="18">
                  <c:v>21.13281</c:v>
                </c:pt>
                <c:pt idx="19">
                  <c:v>22.21094</c:v>
                </c:pt>
                <c:pt idx="20">
                  <c:v>23.22344</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Data'!$AA$89:$AA$109</c:f>
              <c:numCache>
                <c:ptCount val="21"/>
                <c:pt idx="0">
                  <c:v>0</c:v>
                </c:pt>
                <c:pt idx="1">
                  <c:v>0.39375</c:v>
                </c:pt>
                <c:pt idx="2">
                  <c:v>2.373438</c:v>
                </c:pt>
                <c:pt idx="3">
                  <c:v>3.78125</c:v>
                </c:pt>
                <c:pt idx="4">
                  <c:v>4.996875</c:v>
                </c:pt>
                <c:pt idx="5">
                  <c:v>6.267188</c:v>
                </c:pt>
                <c:pt idx="6">
                  <c:v>7.557813</c:v>
                </c:pt>
                <c:pt idx="7">
                  <c:v>8.84375</c:v>
                </c:pt>
                <c:pt idx="8">
                  <c:v>9.828125</c:v>
                </c:pt>
                <c:pt idx="9">
                  <c:v>11.03906</c:v>
                </c:pt>
                <c:pt idx="10">
                  <c:v>12.13438</c:v>
                </c:pt>
                <c:pt idx="11">
                  <c:v>13.35156</c:v>
                </c:pt>
                <c:pt idx="12">
                  <c:v>14.44688</c:v>
                </c:pt>
                <c:pt idx="13">
                  <c:v>15.72031</c:v>
                </c:pt>
                <c:pt idx="14">
                  <c:v>16.86875</c:v>
                </c:pt>
                <c:pt idx="15">
                  <c:v>18.07656</c:v>
                </c:pt>
                <c:pt idx="16">
                  <c:v>19.11719</c:v>
                </c:pt>
                <c:pt idx="17">
                  <c:v>20.20469</c:v>
                </c:pt>
                <c:pt idx="18">
                  <c:v>21.2625</c:v>
                </c:pt>
                <c:pt idx="19">
                  <c:v>22.33438</c:v>
                </c:pt>
                <c:pt idx="20">
                  <c:v>23.36563</c:v>
                </c:pt>
              </c:numCache>
            </c:numRef>
          </c:val>
          <c:smooth val="0"/>
        </c:ser>
        <c:ser>
          <c:idx val="5"/>
          <c:order val="5"/>
          <c:tx>
            <c:strRef>
              <c:f>'7941S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Data'!$AG$89:$AG$109</c:f>
              <c:numCache>
                <c:ptCount val="21"/>
                <c:pt idx="0">
                  <c:v>0</c:v>
                </c:pt>
                <c:pt idx="1">
                  <c:v>0.221875</c:v>
                </c:pt>
                <c:pt idx="2">
                  <c:v>2.254688</c:v>
                </c:pt>
                <c:pt idx="3">
                  <c:v>3.742188</c:v>
                </c:pt>
                <c:pt idx="4">
                  <c:v>5.13125</c:v>
                </c:pt>
                <c:pt idx="5">
                  <c:v>6.515625</c:v>
                </c:pt>
                <c:pt idx="6">
                  <c:v>7.651563</c:v>
                </c:pt>
                <c:pt idx="7">
                  <c:v>8.775</c:v>
                </c:pt>
                <c:pt idx="8">
                  <c:v>9.940625</c:v>
                </c:pt>
                <c:pt idx="9">
                  <c:v>11.03281</c:v>
                </c:pt>
                <c:pt idx="10">
                  <c:v>12.3</c:v>
                </c:pt>
                <c:pt idx="11">
                  <c:v>13.525</c:v>
                </c:pt>
                <c:pt idx="12">
                  <c:v>14.79063</c:v>
                </c:pt>
                <c:pt idx="13">
                  <c:v>15.77813</c:v>
                </c:pt>
                <c:pt idx="14">
                  <c:v>17.01875</c:v>
                </c:pt>
                <c:pt idx="15">
                  <c:v>18.24844</c:v>
                </c:pt>
                <c:pt idx="16">
                  <c:v>19.35156</c:v>
                </c:pt>
                <c:pt idx="17">
                  <c:v>20.52344</c:v>
                </c:pt>
                <c:pt idx="18">
                  <c:v>21.60625</c:v>
                </c:pt>
                <c:pt idx="19">
                  <c:v>22.67344</c:v>
                </c:pt>
                <c:pt idx="20">
                  <c:v>23.6</c:v>
                </c:pt>
              </c:numCache>
            </c:numRef>
          </c:val>
          <c:smooth val="0"/>
        </c:ser>
        <c:ser>
          <c:idx val="6"/>
          <c:order val="6"/>
          <c:tx>
            <c:strRef>
              <c:f>'7941S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Data'!$AM$89:$AM$109</c:f>
              <c:numCache>
                <c:ptCount val="21"/>
                <c:pt idx="0">
                  <c:v>0</c:v>
                </c:pt>
                <c:pt idx="1">
                  <c:v>0.190625</c:v>
                </c:pt>
                <c:pt idx="2">
                  <c:v>2.160938</c:v>
                </c:pt>
                <c:pt idx="3">
                  <c:v>3.889063</c:v>
                </c:pt>
                <c:pt idx="4">
                  <c:v>5.070313</c:v>
                </c:pt>
                <c:pt idx="5">
                  <c:v>6.334375</c:v>
                </c:pt>
                <c:pt idx="6">
                  <c:v>7.46875</c:v>
                </c:pt>
                <c:pt idx="7">
                  <c:v>8.726563</c:v>
                </c:pt>
                <c:pt idx="8">
                  <c:v>9.803125</c:v>
                </c:pt>
                <c:pt idx="9">
                  <c:v>11.03281</c:v>
                </c:pt>
                <c:pt idx="10">
                  <c:v>12.36563</c:v>
                </c:pt>
                <c:pt idx="11">
                  <c:v>13.49844</c:v>
                </c:pt>
                <c:pt idx="12">
                  <c:v>14.58594</c:v>
                </c:pt>
                <c:pt idx="13">
                  <c:v>15.83438</c:v>
                </c:pt>
                <c:pt idx="14">
                  <c:v>16.98438</c:v>
                </c:pt>
                <c:pt idx="15">
                  <c:v>18.2</c:v>
                </c:pt>
                <c:pt idx="16">
                  <c:v>19.39688</c:v>
                </c:pt>
                <c:pt idx="17">
                  <c:v>20.56719</c:v>
                </c:pt>
                <c:pt idx="18">
                  <c:v>21.61719</c:v>
                </c:pt>
                <c:pt idx="19">
                  <c:v>22.72813</c:v>
                </c:pt>
                <c:pt idx="20">
                  <c:v>23.7125</c:v>
                </c:pt>
              </c:numCache>
            </c:numRef>
          </c:val>
          <c:smooth val="0"/>
        </c:ser>
        <c:ser>
          <c:idx val="7"/>
          <c:order val="7"/>
          <c:tx>
            <c:strRef>
              <c:f>'7941S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Data'!$AS$89:$AS$109</c:f>
              <c:numCache>
                <c:ptCount val="21"/>
                <c:pt idx="0">
                  <c:v>0</c:v>
                </c:pt>
                <c:pt idx="1">
                  <c:v>0.296875</c:v>
                </c:pt>
                <c:pt idx="2">
                  <c:v>2.303125</c:v>
                </c:pt>
                <c:pt idx="3">
                  <c:v>3.882813</c:v>
                </c:pt>
                <c:pt idx="4">
                  <c:v>5.3625</c:v>
                </c:pt>
                <c:pt idx="5">
                  <c:v>6.584375</c:v>
                </c:pt>
                <c:pt idx="6">
                  <c:v>7.775</c:v>
                </c:pt>
                <c:pt idx="7">
                  <c:v>8.889063</c:v>
                </c:pt>
                <c:pt idx="8">
                  <c:v>10.14844</c:v>
                </c:pt>
                <c:pt idx="9">
                  <c:v>11.27344</c:v>
                </c:pt>
                <c:pt idx="10">
                  <c:v>12.51875</c:v>
                </c:pt>
                <c:pt idx="11">
                  <c:v>13.80313</c:v>
                </c:pt>
                <c:pt idx="12">
                  <c:v>14.98594</c:v>
                </c:pt>
                <c:pt idx="13">
                  <c:v>16.10313</c:v>
                </c:pt>
                <c:pt idx="14">
                  <c:v>17.31563</c:v>
                </c:pt>
                <c:pt idx="15">
                  <c:v>18.45</c:v>
                </c:pt>
                <c:pt idx="16">
                  <c:v>19.76406</c:v>
                </c:pt>
                <c:pt idx="17">
                  <c:v>21.1375</c:v>
                </c:pt>
                <c:pt idx="18">
                  <c:v>22.05313</c:v>
                </c:pt>
                <c:pt idx="19">
                  <c:v>23.06406</c:v>
                </c:pt>
                <c:pt idx="20">
                  <c:v>24.56875</c:v>
                </c:pt>
              </c:numCache>
            </c:numRef>
          </c:val>
          <c:smooth val="0"/>
        </c:ser>
        <c:ser>
          <c:idx val="8"/>
          <c:order val="8"/>
          <c:tx>
            <c:strRef>
              <c:f>'7941S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Data'!$AY$89:$AY$109</c:f>
              <c:numCache>
                <c:ptCount val="21"/>
                <c:pt idx="0">
                  <c:v>0</c:v>
                </c:pt>
                <c:pt idx="1">
                  <c:v>0.46875</c:v>
                </c:pt>
                <c:pt idx="2">
                  <c:v>2.564063</c:v>
                </c:pt>
                <c:pt idx="3">
                  <c:v>3.921875</c:v>
                </c:pt>
                <c:pt idx="4">
                  <c:v>5.135938</c:v>
                </c:pt>
                <c:pt idx="5">
                  <c:v>6.482813</c:v>
                </c:pt>
                <c:pt idx="6">
                  <c:v>7.6375</c:v>
                </c:pt>
                <c:pt idx="7">
                  <c:v>8.9125</c:v>
                </c:pt>
                <c:pt idx="8">
                  <c:v>10.21563</c:v>
                </c:pt>
                <c:pt idx="9">
                  <c:v>11.39063</c:v>
                </c:pt>
                <c:pt idx="10">
                  <c:v>12.5</c:v>
                </c:pt>
                <c:pt idx="11">
                  <c:v>13.74688</c:v>
                </c:pt>
                <c:pt idx="12">
                  <c:v>14.925</c:v>
                </c:pt>
                <c:pt idx="13">
                  <c:v>16.19844</c:v>
                </c:pt>
                <c:pt idx="14">
                  <c:v>17.39688</c:v>
                </c:pt>
                <c:pt idx="15">
                  <c:v>18.64063</c:v>
                </c:pt>
                <c:pt idx="16">
                  <c:v>19.70469</c:v>
                </c:pt>
                <c:pt idx="17">
                  <c:v>20.90156</c:v>
                </c:pt>
                <c:pt idx="18">
                  <c:v>21.98281</c:v>
                </c:pt>
                <c:pt idx="19">
                  <c:v>23.17813</c:v>
                </c:pt>
                <c:pt idx="20">
                  <c:v>24.32344</c:v>
                </c:pt>
              </c:numCache>
            </c:numRef>
          </c:val>
          <c:smooth val="0"/>
        </c:ser>
        <c:ser>
          <c:idx val="9"/>
          <c:order val="9"/>
          <c:tx>
            <c:strRef>
              <c:f>'7941S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Data'!$BE$89:$BE$109</c:f>
              <c:numCache>
                <c:ptCount val="21"/>
                <c:pt idx="0">
                  <c:v>0</c:v>
                </c:pt>
                <c:pt idx="1">
                  <c:v>0.234375</c:v>
                </c:pt>
                <c:pt idx="2">
                  <c:v>2.526563</c:v>
                </c:pt>
                <c:pt idx="3">
                  <c:v>3.817188</c:v>
                </c:pt>
                <c:pt idx="4">
                  <c:v>5.239063</c:v>
                </c:pt>
                <c:pt idx="5">
                  <c:v>6.451563</c:v>
                </c:pt>
                <c:pt idx="6">
                  <c:v>7.90625</c:v>
                </c:pt>
                <c:pt idx="7">
                  <c:v>9.064063</c:v>
                </c:pt>
                <c:pt idx="8">
                  <c:v>10.29063</c:v>
                </c:pt>
                <c:pt idx="9">
                  <c:v>11.54063</c:v>
                </c:pt>
                <c:pt idx="10">
                  <c:v>12.7375</c:v>
                </c:pt>
                <c:pt idx="11">
                  <c:v>14.01094</c:v>
                </c:pt>
                <c:pt idx="12">
                  <c:v>15.19063</c:v>
                </c:pt>
                <c:pt idx="13">
                  <c:v>16.49375</c:v>
                </c:pt>
                <c:pt idx="14">
                  <c:v>17.64219</c:v>
                </c:pt>
                <c:pt idx="15">
                  <c:v>18.84063</c:v>
                </c:pt>
                <c:pt idx="16">
                  <c:v>19.98906</c:v>
                </c:pt>
                <c:pt idx="17">
                  <c:v>21.17813</c:v>
                </c:pt>
                <c:pt idx="18">
                  <c:v>22.31563</c:v>
                </c:pt>
                <c:pt idx="19">
                  <c:v>23.48125</c:v>
                </c:pt>
                <c:pt idx="20">
                  <c:v>24.68438</c:v>
                </c:pt>
              </c:numCache>
            </c:numRef>
          </c:val>
          <c:smooth val="0"/>
        </c:ser>
        <c:ser>
          <c:idx val="10"/>
          <c:order val="10"/>
          <c:tx>
            <c:strRef>
              <c:f>'7941S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Data'!$BK$89:$BK$109</c:f>
              <c:numCache>
                <c:ptCount val="21"/>
                <c:pt idx="0">
                  <c:v>0</c:v>
                </c:pt>
                <c:pt idx="1">
                  <c:v>0.3375</c:v>
                </c:pt>
                <c:pt idx="2">
                  <c:v>2.616667</c:v>
                </c:pt>
                <c:pt idx="3">
                  <c:v>4.079688</c:v>
                </c:pt>
                <c:pt idx="4">
                  <c:v>5.290625</c:v>
                </c:pt>
                <c:pt idx="5">
                  <c:v>6.51875</c:v>
                </c:pt>
                <c:pt idx="6">
                  <c:v>7.93125</c:v>
                </c:pt>
                <c:pt idx="7">
                  <c:v>9.3375</c:v>
                </c:pt>
                <c:pt idx="8">
                  <c:v>10.525</c:v>
                </c:pt>
                <c:pt idx="9">
                  <c:v>11.7625</c:v>
                </c:pt>
                <c:pt idx="10">
                  <c:v>12.95313</c:v>
                </c:pt>
                <c:pt idx="11">
                  <c:v>14.24844</c:v>
                </c:pt>
                <c:pt idx="12">
                  <c:v>15.44375</c:v>
                </c:pt>
                <c:pt idx="13">
                  <c:v>16.70469</c:v>
                </c:pt>
                <c:pt idx="14">
                  <c:v>17.97813</c:v>
                </c:pt>
                <c:pt idx="15">
                  <c:v>19.15625</c:v>
                </c:pt>
                <c:pt idx="16">
                  <c:v>20.28906</c:v>
                </c:pt>
                <c:pt idx="17">
                  <c:v>21.47344</c:v>
                </c:pt>
                <c:pt idx="18">
                  <c:v>22.5875</c:v>
                </c:pt>
                <c:pt idx="19">
                  <c:v>23.7875</c:v>
                </c:pt>
                <c:pt idx="20">
                  <c:v>24.94688</c:v>
                </c:pt>
              </c:numCache>
            </c:numRef>
          </c:val>
          <c:smooth val="0"/>
        </c:ser>
        <c:marker val="1"/>
        <c:axId val="1032044"/>
        <c:axId val="9288397"/>
      </c:lineChart>
      <c:catAx>
        <c:axId val="103204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288397"/>
        <c:crosses val="autoZero"/>
        <c:auto val="1"/>
        <c:lblOffset val="100"/>
        <c:tickLblSkip val="1"/>
        <c:noMultiLvlLbl val="0"/>
      </c:catAx>
      <c:valAx>
        <c:axId val="928839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2044"/>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26psi</a:t>
            </a:r>
          </a:p>
        </c:rich>
      </c:tx>
      <c:layout>
        <c:manualLayout>
          <c:xMode val="factor"/>
          <c:yMode val="factor"/>
          <c:x val="0.004"/>
          <c:y val="-0.003"/>
        </c:manualLayout>
      </c:layout>
      <c:spPr>
        <a:noFill/>
        <a:ln>
          <a:noFill/>
        </a:ln>
      </c:spPr>
    </c:title>
    <c:plotArea>
      <c:layout>
        <c:manualLayout>
          <c:xMode val="edge"/>
          <c:yMode val="edge"/>
          <c:x val="0.04425"/>
          <c:y val="0.15275"/>
          <c:w val="0.85975"/>
          <c:h val="0.74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Data'!$C$8:$C$28</c:f>
              <c:numCache>
                <c:ptCount val="21"/>
                <c:pt idx="0">
                  <c:v>0</c:v>
                </c:pt>
                <c:pt idx="1">
                  <c:v>0.8890624999999999</c:v>
                </c:pt>
                <c:pt idx="2">
                  <c:v>2.19375</c:v>
                </c:pt>
                <c:pt idx="3">
                  <c:v>3.0765624999999996</c:v>
                </c:pt>
                <c:pt idx="4">
                  <c:v>4.084375</c:v>
                </c:pt>
                <c:pt idx="5">
                  <c:v>5.1484375</c:v>
                </c:pt>
                <c:pt idx="6">
                  <c:v>6.182812499999999</c:v>
                </c:pt>
                <c:pt idx="7">
                  <c:v>7.316666666666666</c:v>
                </c:pt>
                <c:pt idx="8">
                  <c:v>8.2515625</c:v>
                </c:pt>
                <c:pt idx="9">
                  <c:v>9.25625</c:v>
                </c:pt>
                <c:pt idx="10">
                  <c:v>10.215625</c:v>
                </c:pt>
                <c:pt idx="11">
                  <c:v>11.2078125</c:v>
                </c:pt>
                <c:pt idx="12">
                  <c:v>12.126562499999999</c:v>
                </c:pt>
                <c:pt idx="13">
                  <c:v>13.1671875</c:v>
                </c:pt>
                <c:pt idx="14">
                  <c:v>14.053125</c:v>
                </c:pt>
                <c:pt idx="15">
                  <c:v>15.040625</c:v>
                </c:pt>
                <c:pt idx="16">
                  <c:v>15.9328125</c:v>
                </c:pt>
                <c:pt idx="17">
                  <c:v>16.975</c:v>
                </c:pt>
                <c:pt idx="18">
                  <c:v>18.01875</c:v>
                </c:pt>
                <c:pt idx="19">
                  <c:v>19.135937499999997</c:v>
                </c:pt>
                <c:pt idx="20">
                  <c:v>20.3140625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Data'!$I$8:$I$28</c:f>
              <c:numCache>
                <c:ptCount val="21"/>
                <c:pt idx="0">
                  <c:v>0</c:v>
                </c:pt>
                <c:pt idx="1">
                  <c:v>0.7734375</c:v>
                </c:pt>
                <c:pt idx="2">
                  <c:v>2.1796875</c:v>
                </c:pt>
                <c:pt idx="3">
                  <c:v>3.3765625</c:v>
                </c:pt>
                <c:pt idx="4">
                  <c:v>4.49375</c:v>
                </c:pt>
                <c:pt idx="5">
                  <c:v>5.40625</c:v>
                </c:pt>
                <c:pt idx="6">
                  <c:v>6.487500000000001</c:v>
                </c:pt>
                <c:pt idx="7">
                  <c:v>7.471875</c:v>
                </c:pt>
                <c:pt idx="8">
                  <c:v>8.635937499999999</c:v>
                </c:pt>
                <c:pt idx="9">
                  <c:v>9.578125</c:v>
                </c:pt>
                <c:pt idx="10">
                  <c:v>10.6875</c:v>
                </c:pt>
                <c:pt idx="11">
                  <c:v>11.5890625</c:v>
                </c:pt>
                <c:pt idx="12">
                  <c:v>12.53125</c:v>
                </c:pt>
                <c:pt idx="13">
                  <c:v>13.390625</c:v>
                </c:pt>
                <c:pt idx="14">
                  <c:v>14.3984375</c:v>
                </c:pt>
                <c:pt idx="15">
                  <c:v>15.318750000000001</c:v>
                </c:pt>
                <c:pt idx="16">
                  <c:v>16.3140625</c:v>
                </c:pt>
                <c:pt idx="17">
                  <c:v>17.4078125</c:v>
                </c:pt>
                <c:pt idx="18">
                  <c:v>18.4015625</c:v>
                </c:pt>
                <c:pt idx="19">
                  <c:v>19.3296875</c:v>
                </c:pt>
                <c:pt idx="20">
                  <c:v>20.3890625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Data'!$O$8:$O$28</c:f>
              <c:numCache>
                <c:ptCount val="21"/>
                <c:pt idx="0">
                  <c:v>0</c:v>
                </c:pt>
                <c:pt idx="1">
                  <c:v>0.8062499999999999</c:v>
                </c:pt>
                <c:pt idx="2">
                  <c:v>2.1354166666666665</c:v>
                </c:pt>
                <c:pt idx="3">
                  <c:v>3.175</c:v>
                </c:pt>
                <c:pt idx="4">
                  <c:v>4.271875</c:v>
                </c:pt>
                <c:pt idx="5">
                  <c:v>5.278125</c:v>
                </c:pt>
                <c:pt idx="6">
                  <c:v>6.3843749999999995</c:v>
                </c:pt>
                <c:pt idx="7">
                  <c:v>7.475</c:v>
                </c:pt>
                <c:pt idx="8">
                  <c:v>8.59375</c:v>
                </c:pt>
                <c:pt idx="9">
                  <c:v>9.543750000000001</c:v>
                </c:pt>
                <c:pt idx="10">
                  <c:v>10.496875</c:v>
                </c:pt>
                <c:pt idx="11">
                  <c:v>11.4765625</c:v>
                </c:pt>
                <c:pt idx="12">
                  <c:v>12.371875</c:v>
                </c:pt>
                <c:pt idx="13">
                  <c:v>13.351562499999998</c:v>
                </c:pt>
                <c:pt idx="14">
                  <c:v>14.3328125</c:v>
                </c:pt>
                <c:pt idx="15">
                  <c:v>15.35</c:v>
                </c:pt>
                <c:pt idx="16">
                  <c:v>16.235937500000002</c:v>
                </c:pt>
                <c:pt idx="17">
                  <c:v>17.2890625</c:v>
                </c:pt>
                <c:pt idx="18">
                  <c:v>18.215625000000003</c:v>
                </c:pt>
                <c:pt idx="19">
                  <c:v>19.296875</c:v>
                </c:pt>
                <c:pt idx="20">
                  <c:v>20.234375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Data'!$U$8:$U$28</c:f>
              <c:numCache>
                <c:ptCount val="21"/>
                <c:pt idx="0">
                  <c:v>0</c:v>
                </c:pt>
                <c:pt idx="1">
                  <c:v>0.2265625</c:v>
                </c:pt>
                <c:pt idx="2">
                  <c:v>1.875</c:v>
                </c:pt>
                <c:pt idx="3">
                  <c:v>2.9729166666666664</c:v>
                </c:pt>
                <c:pt idx="4">
                  <c:v>4.084375</c:v>
                </c:pt>
                <c:pt idx="5">
                  <c:v>5.1734375</c:v>
                </c:pt>
                <c:pt idx="6">
                  <c:v>6.1578124999999995</c:v>
                </c:pt>
                <c:pt idx="7">
                  <c:v>7.11875</c:v>
                </c:pt>
                <c:pt idx="8">
                  <c:v>8.1953125</c:v>
                </c:pt>
                <c:pt idx="9">
                  <c:v>9.3328125</c:v>
                </c:pt>
                <c:pt idx="10">
                  <c:v>10.296875</c:v>
                </c:pt>
                <c:pt idx="11">
                  <c:v>11.3</c:v>
                </c:pt>
                <c:pt idx="12">
                  <c:v>12.1859375</c:v>
                </c:pt>
                <c:pt idx="13">
                  <c:v>13.1</c:v>
                </c:pt>
                <c:pt idx="14">
                  <c:v>14.118749999999999</c:v>
                </c:pt>
                <c:pt idx="15">
                  <c:v>15.089062499999999</c:v>
                </c:pt>
                <c:pt idx="16">
                  <c:v>16.146874999999998</c:v>
                </c:pt>
                <c:pt idx="17">
                  <c:v>17.134375</c:v>
                </c:pt>
                <c:pt idx="18">
                  <c:v>18.089062499999997</c:v>
                </c:pt>
                <c:pt idx="19">
                  <c:v>19.1328125</c:v>
                </c:pt>
                <c:pt idx="20">
                  <c:v>19.893749999999997</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Data'!$AA$8:$AA$28</c:f>
              <c:numCache>
                <c:ptCount val="21"/>
                <c:pt idx="0">
                  <c:v>0</c:v>
                </c:pt>
                <c:pt idx="1">
                  <c:v>0.096875</c:v>
                </c:pt>
                <c:pt idx="2">
                  <c:v>1.496875</c:v>
                </c:pt>
                <c:pt idx="3">
                  <c:v>2.8921874999999995</c:v>
                </c:pt>
                <c:pt idx="4">
                  <c:v>3.9265624999999997</c:v>
                </c:pt>
                <c:pt idx="5">
                  <c:v>4.8765625</c:v>
                </c:pt>
                <c:pt idx="6">
                  <c:v>5.949999999999999</c:v>
                </c:pt>
                <c:pt idx="7">
                  <c:v>6.884375</c:v>
                </c:pt>
                <c:pt idx="8">
                  <c:v>7.9593750000000005</c:v>
                </c:pt>
                <c:pt idx="9">
                  <c:v>9.0703125</c:v>
                </c:pt>
                <c:pt idx="10">
                  <c:v>10.142187499999999</c:v>
                </c:pt>
                <c:pt idx="11">
                  <c:v>11.104687499999999</c:v>
                </c:pt>
                <c:pt idx="12">
                  <c:v>12.040624999999999</c:v>
                </c:pt>
                <c:pt idx="13">
                  <c:v>12.9609375</c:v>
                </c:pt>
                <c:pt idx="14">
                  <c:v>13.951562500000001</c:v>
                </c:pt>
                <c:pt idx="15">
                  <c:v>14.8515625</c:v>
                </c:pt>
                <c:pt idx="16">
                  <c:v>15.984375</c:v>
                </c:pt>
                <c:pt idx="17">
                  <c:v>16.920312499999998</c:v>
                </c:pt>
                <c:pt idx="18">
                  <c:v>17.9921875</c:v>
                </c:pt>
                <c:pt idx="19">
                  <c:v>18.931250000000002</c:v>
                </c:pt>
                <c:pt idx="20">
                  <c:v>19.7375</c:v>
                </c:pt>
              </c:numCache>
            </c:numRef>
          </c:val>
          <c:smooth val="0"/>
        </c:ser>
        <c:ser>
          <c:idx val="5"/>
          <c:order val="5"/>
          <c:tx>
            <c:strRef>
              <c:f>'7940S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Data'!$AG$8:$AG$28</c:f>
              <c:numCache>
                <c:ptCount val="21"/>
                <c:pt idx="0">
                  <c:v>0</c:v>
                </c:pt>
                <c:pt idx="1">
                  <c:v>0.040625</c:v>
                </c:pt>
                <c:pt idx="2">
                  <c:v>1.546875</c:v>
                </c:pt>
                <c:pt idx="3">
                  <c:v>2.7484375</c:v>
                </c:pt>
                <c:pt idx="4">
                  <c:v>3.8046875</c:v>
                </c:pt>
                <c:pt idx="5">
                  <c:v>4.946875</c:v>
                </c:pt>
                <c:pt idx="6">
                  <c:v>6.0515625</c:v>
                </c:pt>
                <c:pt idx="7">
                  <c:v>7.0109375</c:v>
                </c:pt>
                <c:pt idx="8">
                  <c:v>7.9296875</c:v>
                </c:pt>
                <c:pt idx="9">
                  <c:v>9.01875</c:v>
                </c:pt>
                <c:pt idx="10">
                  <c:v>10.0046875</c:v>
                </c:pt>
                <c:pt idx="11">
                  <c:v>11.065625</c:v>
                </c:pt>
                <c:pt idx="12">
                  <c:v>12.121875</c:v>
                </c:pt>
                <c:pt idx="13">
                  <c:v>13.1515625</c:v>
                </c:pt>
                <c:pt idx="14">
                  <c:v>13.9890625</c:v>
                </c:pt>
                <c:pt idx="15">
                  <c:v>15.0234375</c:v>
                </c:pt>
                <c:pt idx="16">
                  <c:v>15.9328125</c:v>
                </c:pt>
                <c:pt idx="17">
                  <c:v>17.015625</c:v>
                </c:pt>
                <c:pt idx="18">
                  <c:v>18.020312500000003</c:v>
                </c:pt>
                <c:pt idx="19">
                  <c:v>19.1125</c:v>
                </c:pt>
                <c:pt idx="20">
                  <c:v>19.8875</c:v>
                </c:pt>
              </c:numCache>
            </c:numRef>
          </c:val>
          <c:smooth val="0"/>
        </c:ser>
        <c:ser>
          <c:idx val="6"/>
          <c:order val="6"/>
          <c:tx>
            <c:strRef>
              <c:f>'7940S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Data'!$AM$8:$AM$28</c:f>
              <c:numCache>
                <c:ptCount val="21"/>
                <c:pt idx="0">
                  <c:v>0</c:v>
                </c:pt>
                <c:pt idx="1">
                  <c:v>0.07812519</c:v>
                </c:pt>
                <c:pt idx="2">
                  <c:v>1.5875</c:v>
                </c:pt>
                <c:pt idx="3">
                  <c:v>2.771875</c:v>
                </c:pt>
                <c:pt idx="4">
                  <c:v>3.7875</c:v>
                </c:pt>
                <c:pt idx="5">
                  <c:v>4.94375</c:v>
                </c:pt>
                <c:pt idx="6">
                  <c:v>6.0546875</c:v>
                </c:pt>
                <c:pt idx="7">
                  <c:v>7.15</c:v>
                </c:pt>
                <c:pt idx="8">
                  <c:v>8.134375</c:v>
                </c:pt>
                <c:pt idx="9">
                  <c:v>9.1</c:v>
                </c:pt>
                <c:pt idx="10">
                  <c:v>10.181249999999999</c:v>
                </c:pt>
                <c:pt idx="11">
                  <c:v>11.13125</c:v>
                </c:pt>
                <c:pt idx="12">
                  <c:v>12.196875</c:v>
                </c:pt>
                <c:pt idx="13">
                  <c:v>13.2625</c:v>
                </c:pt>
                <c:pt idx="14">
                  <c:v>14.321875000000002</c:v>
                </c:pt>
                <c:pt idx="15">
                  <c:v>15.234375</c:v>
                </c:pt>
                <c:pt idx="16">
                  <c:v>16.237499999999997</c:v>
                </c:pt>
                <c:pt idx="17">
                  <c:v>17.2390625</c:v>
                </c:pt>
                <c:pt idx="18">
                  <c:v>18.2875</c:v>
                </c:pt>
                <c:pt idx="19">
                  <c:v>19.240625</c:v>
                </c:pt>
                <c:pt idx="20">
                  <c:v>20.18</c:v>
                </c:pt>
              </c:numCache>
            </c:numRef>
          </c:val>
          <c:smooth val="0"/>
        </c:ser>
        <c:ser>
          <c:idx val="7"/>
          <c:order val="7"/>
          <c:tx>
            <c:strRef>
              <c:f>'7940S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Data'!$AS$8:$AS$28</c:f>
              <c:numCache>
                <c:ptCount val="21"/>
                <c:pt idx="0">
                  <c:v>0</c:v>
                </c:pt>
                <c:pt idx="1">
                  <c:v>0.02343769025</c:v>
                </c:pt>
                <c:pt idx="2">
                  <c:v>1.6234375</c:v>
                </c:pt>
                <c:pt idx="3">
                  <c:v>2.896875</c:v>
                </c:pt>
                <c:pt idx="4">
                  <c:v>4.0328125</c:v>
                </c:pt>
                <c:pt idx="5">
                  <c:v>5.057812500000001</c:v>
                </c:pt>
                <c:pt idx="6">
                  <c:v>6.134375</c:v>
                </c:pt>
                <c:pt idx="7">
                  <c:v>7.2</c:v>
                </c:pt>
                <c:pt idx="8">
                  <c:v>8.15625</c:v>
                </c:pt>
                <c:pt idx="9">
                  <c:v>9.25</c:v>
                </c:pt>
                <c:pt idx="10">
                  <c:v>10.248437500000001</c:v>
                </c:pt>
                <c:pt idx="11">
                  <c:v>11.39375</c:v>
                </c:pt>
                <c:pt idx="12">
                  <c:v>12.371875000000001</c:v>
                </c:pt>
                <c:pt idx="13">
                  <c:v>13.371875</c:v>
                </c:pt>
                <c:pt idx="14">
                  <c:v>14.3125</c:v>
                </c:pt>
                <c:pt idx="15">
                  <c:v>15.4</c:v>
                </c:pt>
                <c:pt idx="16">
                  <c:v>16.3890625</c:v>
                </c:pt>
                <c:pt idx="17">
                  <c:v>17.4609375</c:v>
                </c:pt>
                <c:pt idx="18">
                  <c:v>18.573437499999997</c:v>
                </c:pt>
                <c:pt idx="19">
                  <c:v>19.58125</c:v>
                </c:pt>
                <c:pt idx="20">
                  <c:v>20.527083333333334</c:v>
                </c:pt>
              </c:numCache>
            </c:numRef>
          </c:val>
          <c:smooth val="0"/>
        </c:ser>
        <c:ser>
          <c:idx val="8"/>
          <c:order val="8"/>
          <c:tx>
            <c:strRef>
              <c:f>'7940S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Data'!$AY$8:$AY$28</c:f>
              <c:numCache>
                <c:ptCount val="21"/>
                <c:pt idx="0">
                  <c:v>0</c:v>
                </c:pt>
                <c:pt idx="1">
                  <c:v>0.5109375</c:v>
                </c:pt>
                <c:pt idx="2">
                  <c:v>2.1765625</c:v>
                </c:pt>
                <c:pt idx="3">
                  <c:v>3.4140625</c:v>
                </c:pt>
                <c:pt idx="4">
                  <c:v>4.6609375</c:v>
                </c:pt>
                <c:pt idx="5">
                  <c:v>5.7328125</c:v>
                </c:pt>
                <c:pt idx="6">
                  <c:v>6.7984374999999995</c:v>
                </c:pt>
                <c:pt idx="7">
                  <c:v>7.78125</c:v>
                </c:pt>
                <c:pt idx="8">
                  <c:v>8.859375</c:v>
                </c:pt>
                <c:pt idx="9">
                  <c:v>9.9109375</c:v>
                </c:pt>
                <c:pt idx="10">
                  <c:v>11.0109375</c:v>
                </c:pt>
                <c:pt idx="11">
                  <c:v>12.1125</c:v>
                </c:pt>
                <c:pt idx="12">
                  <c:v>13.1015625</c:v>
                </c:pt>
                <c:pt idx="13">
                  <c:v>14.046875</c:v>
                </c:pt>
                <c:pt idx="14">
                  <c:v>15.0734375</c:v>
                </c:pt>
                <c:pt idx="15">
                  <c:v>16.0859375</c:v>
                </c:pt>
                <c:pt idx="16">
                  <c:v>17.1546875</c:v>
                </c:pt>
                <c:pt idx="17">
                  <c:v>18.271875</c:v>
                </c:pt>
                <c:pt idx="18">
                  <c:v>19.346875</c:v>
                </c:pt>
                <c:pt idx="19">
                  <c:v>20.3203125</c:v>
                </c:pt>
                <c:pt idx="20">
                  <c:v>21.36041666666667</c:v>
                </c:pt>
              </c:numCache>
            </c:numRef>
          </c:val>
          <c:smooth val="0"/>
        </c:ser>
        <c:ser>
          <c:idx val="9"/>
          <c:order val="9"/>
          <c:tx>
            <c:strRef>
              <c:f>'7940S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Data'!$BE$8:$BE$28</c:f>
              <c:numCache>
                <c:ptCount val="21"/>
                <c:pt idx="0">
                  <c:v>0</c:v>
                </c:pt>
                <c:pt idx="1">
                  <c:v>0.721875</c:v>
                </c:pt>
                <c:pt idx="2">
                  <c:v>2.3953125</c:v>
                </c:pt>
                <c:pt idx="3">
                  <c:v>3.6328125</c:v>
                </c:pt>
                <c:pt idx="4">
                  <c:v>4.83125</c:v>
                </c:pt>
                <c:pt idx="5">
                  <c:v>6.0453125</c:v>
                </c:pt>
                <c:pt idx="6">
                  <c:v>7.012499999999999</c:v>
                </c:pt>
                <c:pt idx="7">
                  <c:v>8.11875</c:v>
                </c:pt>
                <c:pt idx="8">
                  <c:v>9.19375</c:v>
                </c:pt>
                <c:pt idx="9">
                  <c:v>10.2015625</c:v>
                </c:pt>
                <c:pt idx="10">
                  <c:v>11.334375000000001</c:v>
                </c:pt>
                <c:pt idx="11">
                  <c:v>12.396875</c:v>
                </c:pt>
                <c:pt idx="12">
                  <c:v>13.4953125</c:v>
                </c:pt>
                <c:pt idx="13">
                  <c:v>14.4078125</c:v>
                </c:pt>
                <c:pt idx="14">
                  <c:v>15.454687500000002</c:v>
                </c:pt>
                <c:pt idx="15">
                  <c:v>16.4203125</c:v>
                </c:pt>
                <c:pt idx="16">
                  <c:v>17.4984375</c:v>
                </c:pt>
                <c:pt idx="17">
                  <c:v>18.5765625</c:v>
                </c:pt>
                <c:pt idx="18">
                  <c:v>19.7859375</c:v>
                </c:pt>
                <c:pt idx="19">
                  <c:v>20.775</c:v>
                </c:pt>
                <c:pt idx="20">
                  <c:v>21.78125</c:v>
                </c:pt>
              </c:numCache>
            </c:numRef>
          </c:val>
          <c:smooth val="0"/>
        </c:ser>
        <c:ser>
          <c:idx val="10"/>
          <c:order val="10"/>
          <c:tx>
            <c:strRef>
              <c:f>'7940S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Data'!$BK$8:$BK$28</c:f>
              <c:numCache>
                <c:ptCount val="21"/>
                <c:pt idx="0">
                  <c:v>0</c:v>
                </c:pt>
                <c:pt idx="1">
                  <c:v>0.825</c:v>
                </c:pt>
                <c:pt idx="2">
                  <c:v>2.4609375</c:v>
                </c:pt>
                <c:pt idx="3">
                  <c:v>3.7578125</c:v>
                </c:pt>
                <c:pt idx="4">
                  <c:v>4.9875</c:v>
                </c:pt>
                <c:pt idx="5">
                  <c:v>6.2328125</c:v>
                </c:pt>
                <c:pt idx="6">
                  <c:v>7.4046875</c:v>
                </c:pt>
                <c:pt idx="7">
                  <c:v>8.3734375</c:v>
                </c:pt>
                <c:pt idx="8">
                  <c:v>9.371875</c:v>
                </c:pt>
                <c:pt idx="9">
                  <c:v>10.390625</c:v>
                </c:pt>
                <c:pt idx="10">
                  <c:v>11.5578125</c:v>
                </c:pt>
                <c:pt idx="11">
                  <c:v>12.5296875</c:v>
                </c:pt>
                <c:pt idx="12">
                  <c:v>13.6765625</c:v>
                </c:pt>
                <c:pt idx="13">
                  <c:v>14.63125</c:v>
                </c:pt>
                <c:pt idx="14">
                  <c:v>15.678125</c:v>
                </c:pt>
                <c:pt idx="15">
                  <c:v>16.6046875</c:v>
                </c:pt>
                <c:pt idx="16">
                  <c:v>17.725</c:v>
                </c:pt>
                <c:pt idx="17">
                  <c:v>18.740624999999998</c:v>
                </c:pt>
                <c:pt idx="18">
                  <c:v>19.93125</c:v>
                </c:pt>
                <c:pt idx="19">
                  <c:v>21.0625</c:v>
                </c:pt>
                <c:pt idx="20">
                  <c:v>21.9375</c:v>
                </c:pt>
              </c:numCache>
            </c:numRef>
          </c:val>
          <c:smooth val="0"/>
        </c:ser>
        <c:marker val="1"/>
        <c:axId val="56138368"/>
        <c:axId val="35483265"/>
      </c:lineChart>
      <c:catAx>
        <c:axId val="5613836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65"/>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5483265"/>
        <c:crosses val="autoZero"/>
        <c:auto val="1"/>
        <c:lblOffset val="100"/>
        <c:tickLblSkip val="1"/>
        <c:noMultiLvlLbl val="0"/>
      </c:catAx>
      <c:valAx>
        <c:axId val="3548326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138368"/>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24psi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Data'!$D$35:$D$55</c:f>
              <c:numCache>
                <c:ptCount val="21"/>
                <c:pt idx="0">
                  <c:v>0</c:v>
                </c:pt>
                <c:pt idx="1">
                  <c:v>7845.6140350877195</c:v>
                </c:pt>
                <c:pt idx="2">
                  <c:v>2070.3703703703704</c:v>
                </c:pt>
                <c:pt idx="3">
                  <c:v>1512.514092446449</c:v>
                </c:pt>
                <c:pt idx="4">
                  <c:v>1263.7230660543976</c:v>
                </c:pt>
                <c:pt idx="5">
                  <c:v>1257.5928008998874</c:v>
                </c:pt>
                <c:pt idx="6">
                  <c:v>1245.3933627291715</c:v>
                </c:pt>
                <c:pt idx="7">
                  <c:v>1220.428849902534</c:v>
                </c:pt>
                <c:pt idx="8">
                  <c:v>1223.111111111111</c:v>
                </c:pt>
                <c:pt idx="9">
                  <c:v>1245.2970297029703</c:v>
                </c:pt>
                <c:pt idx="10">
                  <c:v>1243.4311135826497</c:v>
                </c:pt>
                <c:pt idx="11">
                  <c:v>1257.946554149086</c:v>
                </c:pt>
                <c:pt idx="12">
                  <c:v>1261.643352533208</c:v>
                </c:pt>
                <c:pt idx="13">
                  <c:v>1263.4141040964903</c:v>
                </c:pt>
                <c:pt idx="14">
                  <c:v>1264.5526156332055</c:v>
                </c:pt>
                <c:pt idx="15">
                  <c:v>1271.5382428205858</c:v>
                </c:pt>
                <c:pt idx="16">
                  <c:v>1274.7550329592018</c:v>
                </c:pt>
                <c:pt idx="17">
                  <c:v>1276.64147774979</c:v>
                </c:pt>
                <c:pt idx="18">
                  <c:v>1267.9530597779003</c:v>
                </c:pt>
                <c:pt idx="19">
                  <c:v>1269.6002988419873</c:v>
                </c:pt>
                <c:pt idx="20">
                  <c:v>1259.1862593270448</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Data'!$J$35:$J$55</c:f>
              <c:numCache>
                <c:ptCount val="21"/>
                <c:pt idx="0">
                  <c:v>0</c:v>
                </c:pt>
                <c:pt idx="1">
                  <c:v>4047.058263899998</c:v>
                </c:pt>
                <c:pt idx="2">
                  <c:v>1027.2588055130168</c:v>
                </c:pt>
                <c:pt idx="3">
                  <c:v>1087.1961102106968</c:v>
                </c:pt>
                <c:pt idx="4">
                  <c:v>1113.4765017117957</c:v>
                </c:pt>
                <c:pt idx="5">
                  <c:v>1118.5592796398198</c:v>
                </c:pt>
                <c:pt idx="6">
                  <c:v>1146.911733276341</c:v>
                </c:pt>
                <c:pt idx="7">
                  <c:v>1153.0018416206262</c:v>
                </c:pt>
                <c:pt idx="8">
                  <c:v>1156.4894132859222</c:v>
                </c:pt>
                <c:pt idx="9">
                  <c:v>1173.0690760711163</c:v>
                </c:pt>
                <c:pt idx="10">
                  <c:v>1196.0417223856648</c:v>
                </c:pt>
                <c:pt idx="11">
                  <c:v>1206.8694798822376</c:v>
                </c:pt>
                <c:pt idx="12">
                  <c:v>1224.925816023739</c:v>
                </c:pt>
                <c:pt idx="13">
                  <c:v>1234.8343245539506</c:v>
                </c:pt>
                <c:pt idx="14">
                  <c:v>1240.7451446690445</c:v>
                </c:pt>
                <c:pt idx="15">
                  <c:v>1242.9127292940523</c:v>
                </c:pt>
                <c:pt idx="16">
                  <c:v>1253.20956300902</c:v>
                </c:pt>
                <c:pt idx="17">
                  <c:v>1251.4238683127571</c:v>
                </c:pt>
                <c:pt idx="18">
                  <c:v>1254.6134663341645</c:v>
                </c:pt>
                <c:pt idx="19">
                  <c:v>1251.8305709023941</c:v>
                </c:pt>
                <c:pt idx="20">
                  <c:v>1256.0033703131583</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Data'!$P$35:$P$55</c:f>
              <c:numCache>
                <c:ptCount val="21"/>
                <c:pt idx="0">
                  <c:v>0</c:v>
                </c:pt>
                <c:pt idx="1">
                  <c:v>1817.8861788617887</c:v>
                </c:pt>
                <c:pt idx="2">
                  <c:v>1066.030989272944</c:v>
                </c:pt>
                <c:pt idx="3">
                  <c:v>1060.134334255235</c:v>
                </c:pt>
                <c:pt idx="4">
                  <c:v>1067.621605490898</c:v>
                </c:pt>
                <c:pt idx="5">
                  <c:v>1103.1080414405526</c:v>
                </c:pt>
                <c:pt idx="6">
                  <c:v>1143.2466979122285</c:v>
                </c:pt>
                <c:pt idx="7">
                  <c:v>1151.517380908589</c:v>
                </c:pt>
                <c:pt idx="8">
                  <c:v>1175.875102711586</c:v>
                </c:pt>
                <c:pt idx="9">
                  <c:v>1182.8949301983835</c:v>
                </c:pt>
                <c:pt idx="10">
                  <c:v>1188.8874119367274</c:v>
                </c:pt>
                <c:pt idx="11">
                  <c:v>1197.322623828648</c:v>
                </c:pt>
                <c:pt idx="12">
                  <c:v>1213.8430219407371</c:v>
                </c:pt>
                <c:pt idx="13">
                  <c:v>1233.1318273411812</c:v>
                </c:pt>
                <c:pt idx="14">
                  <c:v>1238.046272493573</c:v>
                </c:pt>
                <c:pt idx="15">
                  <c:v>1246.608437093477</c:v>
                </c:pt>
                <c:pt idx="16">
                  <c:v>1246.6591166477915</c:v>
                </c:pt>
                <c:pt idx="17">
                  <c:v>1246.601623350004</c:v>
                </c:pt>
                <c:pt idx="18">
                  <c:v>1245.0081200216534</c:v>
                </c:pt>
                <c:pt idx="19">
                  <c:v>1250.6329113924048</c:v>
                </c:pt>
                <c:pt idx="20">
                  <c:v>1252.4271844660195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Data'!$V$35:$V$55</c:f>
              <c:numCache>
                <c:ptCount val="21"/>
                <c:pt idx="0">
                  <c:v>0</c:v>
                </c:pt>
                <c:pt idx="1">
                  <c:v>1602.8673835125448</c:v>
                </c:pt>
                <c:pt idx="2">
                  <c:v>1104.8795552810377</c:v>
                </c:pt>
                <c:pt idx="3">
                  <c:v>1100.574241181296</c:v>
                </c:pt>
                <c:pt idx="4">
                  <c:v>1109.3333333333333</c:v>
                </c:pt>
                <c:pt idx="5">
                  <c:v>1146.9607591690176</c:v>
                </c:pt>
                <c:pt idx="6">
                  <c:v>1132.390799746782</c:v>
                </c:pt>
                <c:pt idx="7">
                  <c:v>1160.4819277108434</c:v>
                </c:pt>
                <c:pt idx="8">
                  <c:v>1175.875102711586</c:v>
                </c:pt>
                <c:pt idx="9">
                  <c:v>1186.032120229851</c:v>
                </c:pt>
                <c:pt idx="10">
                  <c:v>1201.9889799758098</c:v>
                </c:pt>
                <c:pt idx="11">
                  <c:v>1207.4619538537065</c:v>
                </c:pt>
                <c:pt idx="12">
                  <c:v>1220.4685012508528</c:v>
                </c:pt>
                <c:pt idx="13">
                  <c:v>1226.627281358793</c:v>
                </c:pt>
                <c:pt idx="14">
                  <c:v>1240.7451446690445</c:v>
                </c:pt>
                <c:pt idx="15">
                  <c:v>1244.4114646136723</c:v>
                </c:pt>
                <c:pt idx="16">
                  <c:v>1250.4718629849706</c:v>
                </c:pt>
                <c:pt idx="17">
                  <c:v>1247.8292983176034</c:v>
                </c:pt>
                <c:pt idx="18">
                  <c:v>1251.2007460946609</c:v>
                </c:pt>
                <c:pt idx="19">
                  <c:v>1248.4278577725536</c:v>
                </c:pt>
                <c:pt idx="20">
                  <c:v>1269.8773284870513</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Data'!$AB$35:$AB$55</c:f>
              <c:numCache>
                <c:ptCount val="21"/>
                <c:pt idx="0">
                  <c:v>0</c:v>
                </c:pt>
                <c:pt idx="1">
                  <c:v>1518.5059422750426</c:v>
                </c:pt>
                <c:pt idx="2">
                  <c:v>1096.7504598405885</c:v>
                </c:pt>
                <c:pt idx="3">
                  <c:v>1099.221630479312</c:v>
                </c:pt>
                <c:pt idx="4">
                  <c:v>1100.4613964933867</c:v>
                </c:pt>
                <c:pt idx="5">
                  <c:v>1120.5211726384364</c:v>
                </c:pt>
                <c:pt idx="6">
                  <c:v>1126.211962224554</c:v>
                </c:pt>
                <c:pt idx="7">
                  <c:v>1166.9711090400745</c:v>
                </c:pt>
                <c:pt idx="8">
                  <c:v>1181.3108799735844</c:v>
                </c:pt>
                <c:pt idx="9">
                  <c:v>1197.678916827853</c:v>
                </c:pt>
                <c:pt idx="10">
                  <c:v>1197.803669479041</c:v>
                </c:pt>
                <c:pt idx="11">
                  <c:v>1214.9172635218572</c:v>
                </c:pt>
                <c:pt idx="12">
                  <c:v>1212.745762711864</c:v>
                </c:pt>
                <c:pt idx="13">
                  <c:v>1227.4042014145466</c:v>
                </c:pt>
                <c:pt idx="14">
                  <c:v>1233.6551724137933</c:v>
                </c:pt>
                <c:pt idx="15">
                  <c:v>1246.1452721530748</c:v>
                </c:pt>
                <c:pt idx="16">
                  <c:v>1244.9238799478035</c:v>
                </c:pt>
                <c:pt idx="17">
                  <c:v>1248.4440430248787</c:v>
                </c:pt>
                <c:pt idx="18">
                  <c:v>1246.0681114551085</c:v>
                </c:pt>
                <c:pt idx="19">
                  <c:v>1242.8581876691287</c:v>
                </c:pt>
                <c:pt idx="20">
                  <c:v>1253.7146061115784</c:v>
                </c:pt>
              </c:numCache>
            </c:numRef>
          </c:val>
          <c:smooth val="0"/>
        </c:ser>
        <c:ser>
          <c:idx val="5"/>
          <c:order val="5"/>
          <c:tx>
            <c:strRef>
              <c:f>'7940S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Data'!$AH$35:$AH$55</c:f>
              <c:numCache>
                <c:ptCount val="21"/>
                <c:pt idx="0">
                  <c:v>0</c:v>
                </c:pt>
                <c:pt idx="1">
                  <c:v>1653.2347504621075</c:v>
                </c:pt>
                <c:pt idx="2">
                  <c:v>1163.8256343526352</c:v>
                </c:pt>
                <c:pt idx="3">
                  <c:v>1046.0818713450292</c:v>
                </c:pt>
                <c:pt idx="4">
                  <c:v>1088.7401095556907</c:v>
                </c:pt>
                <c:pt idx="5">
                  <c:v>1114.9339316878584</c:v>
                </c:pt>
                <c:pt idx="6">
                  <c:v>1152.082438814942</c:v>
                </c:pt>
                <c:pt idx="7">
                  <c:v>1160.0518806744485</c:v>
                </c:pt>
                <c:pt idx="8">
                  <c:v>1187.1909739505556</c:v>
                </c:pt>
                <c:pt idx="9">
                  <c:v>1188.1328413284132</c:v>
                </c:pt>
                <c:pt idx="10">
                  <c:v>1184.008472332539</c:v>
                </c:pt>
                <c:pt idx="11">
                  <c:v>1202.3464233338764</c:v>
                </c:pt>
                <c:pt idx="12">
                  <c:v>1214.1176470588236</c:v>
                </c:pt>
                <c:pt idx="13">
                  <c:v>1219.0396309498847</c:v>
                </c:pt>
                <c:pt idx="14">
                  <c:v>1231.229105211406</c:v>
                </c:pt>
                <c:pt idx="15">
                  <c:v>1233.4283350188473</c:v>
                </c:pt>
                <c:pt idx="16">
                  <c:v>1233.0174047906255</c:v>
                </c:pt>
                <c:pt idx="17">
                  <c:v>1230.560051796698</c:v>
                </c:pt>
                <c:pt idx="18">
                  <c:v>1237.638376383764</c:v>
                </c:pt>
                <c:pt idx="19">
                  <c:v>1236.9777260154315</c:v>
                </c:pt>
                <c:pt idx="20">
                  <c:v>1241.187898973078</c:v>
                </c:pt>
              </c:numCache>
            </c:numRef>
          </c:val>
          <c:smooth val="0"/>
        </c:ser>
        <c:ser>
          <c:idx val="6"/>
          <c:order val="6"/>
          <c:tx>
            <c:strRef>
              <c:f>'7940S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Data'!$AN$35:$AN$55</c:f>
              <c:numCache>
                <c:ptCount val="21"/>
                <c:pt idx="0">
                  <c:v>0</c:v>
                </c:pt>
                <c:pt idx="1">
                  <c:v>1687.5471698113208</c:v>
                </c:pt>
                <c:pt idx="2">
                  <c:v>1120.1001878522231</c:v>
                </c:pt>
                <c:pt idx="3">
                  <c:v>1086.3157894736842</c:v>
                </c:pt>
                <c:pt idx="4">
                  <c:v>1070.4967085577498</c:v>
                </c:pt>
                <c:pt idx="5">
                  <c:v>1112.7146056232893</c:v>
                </c:pt>
                <c:pt idx="6">
                  <c:v>1131.9130985024258</c:v>
                </c:pt>
                <c:pt idx="7">
                  <c:v>1161.773984041566</c:v>
                </c:pt>
                <c:pt idx="8">
                  <c:v>1174.138496882179</c:v>
                </c:pt>
                <c:pt idx="9">
                  <c:v>1189.010339734121</c:v>
                </c:pt>
                <c:pt idx="10">
                  <c:v>1191.580069277911</c:v>
                </c:pt>
                <c:pt idx="11">
                  <c:v>1191.0895883777239</c:v>
                </c:pt>
                <c:pt idx="12">
                  <c:v>1202.0159032366444</c:v>
                </c:pt>
                <c:pt idx="13">
                  <c:v>1216.8707482993198</c:v>
                </c:pt>
                <c:pt idx="14">
                  <c:v>1216.8707482993198</c:v>
                </c:pt>
                <c:pt idx="15">
                  <c:v>1219.8581560283687</c:v>
                </c:pt>
                <c:pt idx="16">
                  <c:v>1225.8351893095767</c:v>
                </c:pt>
                <c:pt idx="17">
                  <c:v>1224.9093692096994</c:v>
                </c:pt>
                <c:pt idx="18">
                  <c:v>1223.157574836651</c:v>
                </c:pt>
                <c:pt idx="19">
                  <c:v>1231.9559228650137</c:v>
                </c:pt>
                <c:pt idx="20">
                  <c:v>1246.463661068915</c:v>
                </c:pt>
              </c:numCache>
            </c:numRef>
          </c:val>
          <c:smooth val="0"/>
        </c:ser>
        <c:ser>
          <c:idx val="7"/>
          <c:order val="7"/>
          <c:tx>
            <c:strRef>
              <c:f>'7940S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Data'!$AT$35:$AT$55</c:f>
              <c:numCache>
                <c:ptCount val="21"/>
                <c:pt idx="0">
                  <c:v>0</c:v>
                </c:pt>
                <c:pt idx="1">
                  <c:v>1875.0524109014673</c:v>
                </c:pt>
                <c:pt idx="2">
                  <c:v>1140.089228808158</c:v>
                </c:pt>
                <c:pt idx="3">
                  <c:v>1029.2289988492519</c:v>
                </c:pt>
                <c:pt idx="4">
                  <c:v>1073.0653869226155</c:v>
                </c:pt>
                <c:pt idx="5">
                  <c:v>1096.3471439078205</c:v>
                </c:pt>
                <c:pt idx="6">
                  <c:v>1132.390799746782</c:v>
                </c:pt>
                <c:pt idx="7">
                  <c:v>1142.0649398029914</c:v>
                </c:pt>
                <c:pt idx="8">
                  <c:v>1166.67210174466</c:v>
                </c:pt>
                <c:pt idx="9">
                  <c:v>1172.5564457392568</c:v>
                </c:pt>
                <c:pt idx="10">
                  <c:v>1171.6007335603877</c:v>
                </c:pt>
                <c:pt idx="11">
                  <c:v>1184.9211128507768</c:v>
                </c:pt>
                <c:pt idx="12">
                  <c:v>1197.1890686001116</c:v>
                </c:pt>
                <c:pt idx="13">
                  <c:v>1200.165152766309</c:v>
                </c:pt>
                <c:pt idx="14">
                  <c:v>1211.220739021087</c:v>
                </c:pt>
                <c:pt idx="15">
                  <c:v>1208.866462425662</c:v>
                </c:pt>
                <c:pt idx="16">
                  <c:v>1211.0011001100108</c:v>
                </c:pt>
                <c:pt idx="17">
                  <c:v>1209.802673456397</c:v>
                </c:pt>
                <c:pt idx="18">
                  <c:v>1218.7130961392884</c:v>
                </c:pt>
                <c:pt idx="19">
                  <c:v>1217.0450476258684</c:v>
                </c:pt>
                <c:pt idx="20">
                  <c:v>1223.2783970457497</c:v>
                </c:pt>
              </c:numCache>
            </c:numRef>
          </c:val>
          <c:smooth val="0"/>
        </c:ser>
        <c:ser>
          <c:idx val="8"/>
          <c:order val="8"/>
          <c:tx>
            <c:strRef>
              <c:f>'7940S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Data'!$AZ$35:$AZ$55</c:f>
              <c:numCache>
                <c:ptCount val="21"/>
                <c:pt idx="0">
                  <c:v>0</c:v>
                </c:pt>
                <c:pt idx="1">
                  <c:v>1844.123711340206</c:v>
                </c:pt>
                <c:pt idx="2">
                  <c:v>1094.0672782874617</c:v>
                </c:pt>
                <c:pt idx="3">
                  <c:v>1032.7944572748268</c:v>
                </c:pt>
                <c:pt idx="4">
                  <c:v>1069.5366218236175</c:v>
                </c:pt>
                <c:pt idx="5">
                  <c:v>1094.2011255199413</c:v>
                </c:pt>
                <c:pt idx="6">
                  <c:v>1108.3023543990087</c:v>
                </c:pt>
                <c:pt idx="7">
                  <c:v>1131.3335742681604</c:v>
                </c:pt>
                <c:pt idx="8">
                  <c:v>1140.2709163346613</c:v>
                </c:pt>
                <c:pt idx="9">
                  <c:v>1158.3825010792918</c:v>
                </c:pt>
                <c:pt idx="10">
                  <c:v>1153.6179543402554</c:v>
                </c:pt>
                <c:pt idx="11">
                  <c:v>1171.5170278637772</c:v>
                </c:pt>
                <c:pt idx="12">
                  <c:v>1180.2067297118977</c:v>
                </c:pt>
                <c:pt idx="13">
                  <c:v>1189.9703203356871</c:v>
                </c:pt>
                <c:pt idx="14">
                  <c:v>1191.7388407728183</c:v>
                </c:pt>
                <c:pt idx="15">
                  <c:v>1198.713366690493</c:v>
                </c:pt>
                <c:pt idx="16">
                  <c:v>1194.424505466989</c:v>
                </c:pt>
                <c:pt idx="17">
                  <c:v>1194.1255006675565</c:v>
                </c:pt>
                <c:pt idx="18">
                  <c:v>1197.7680232125588</c:v>
                </c:pt>
                <c:pt idx="19">
                  <c:v>1203.512747875354</c:v>
                </c:pt>
                <c:pt idx="20">
                  <c:v>1205.3096152550365</c:v>
                </c:pt>
              </c:numCache>
            </c:numRef>
          </c:val>
          <c:smooth val="0"/>
        </c:ser>
        <c:ser>
          <c:idx val="9"/>
          <c:order val="9"/>
          <c:tx>
            <c:strRef>
              <c:f>'7940S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Data'!$BF$35:$BF$55</c:f>
              <c:numCache>
                <c:ptCount val="21"/>
                <c:pt idx="0">
                  <c:v>0</c:v>
                </c:pt>
                <c:pt idx="1">
                  <c:v>1875.0524109014675</c:v>
                </c:pt>
                <c:pt idx="2">
                  <c:v>978.5557986870896</c:v>
                </c:pt>
                <c:pt idx="3">
                  <c:v>998.2142857142857</c:v>
                </c:pt>
                <c:pt idx="4">
                  <c:v>1056.2739887806317</c:v>
                </c:pt>
                <c:pt idx="5">
                  <c:v>1073.7094837935174</c:v>
                </c:pt>
                <c:pt idx="6">
                  <c:v>1102.609410314362</c:v>
                </c:pt>
                <c:pt idx="7">
                  <c:v>1106.7350185610749</c:v>
                </c:pt>
                <c:pt idx="8">
                  <c:v>1117.301686445971</c:v>
                </c:pt>
                <c:pt idx="9">
                  <c:v>1115.521064301552</c:v>
                </c:pt>
                <c:pt idx="10">
                  <c:v>1144.1729563771266</c:v>
                </c:pt>
                <c:pt idx="11">
                  <c:v>1152.8474337942348</c:v>
                </c:pt>
                <c:pt idx="12">
                  <c:v>1165.721733463669</c:v>
                </c:pt>
                <c:pt idx="13">
                  <c:v>1170.9164149043302</c:v>
                </c:pt>
                <c:pt idx="14">
                  <c:v>1180.5034411237862</c:v>
                </c:pt>
                <c:pt idx="15">
                  <c:v>1174.6782243236144</c:v>
                </c:pt>
                <c:pt idx="16">
                  <c:v>1179.0722583834558</c:v>
                </c:pt>
                <c:pt idx="17">
                  <c:v>1180.0388048117968</c:v>
                </c:pt>
                <c:pt idx="18">
                  <c:v>1186.3817243920412</c:v>
                </c:pt>
                <c:pt idx="19">
                  <c:v>1185.4621555633066</c:v>
                </c:pt>
                <c:pt idx="20">
                  <c:v>1186.836518046709</c:v>
                </c:pt>
              </c:numCache>
            </c:numRef>
          </c:val>
          <c:smooth val="0"/>
        </c:ser>
        <c:ser>
          <c:idx val="10"/>
          <c:order val="10"/>
          <c:tx>
            <c:strRef>
              <c:f>'7940S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Data'!$BL$35:$BL$55</c:f>
              <c:numCache>
                <c:ptCount val="21"/>
                <c:pt idx="0">
                  <c:v>0</c:v>
                </c:pt>
                <c:pt idx="1">
                  <c:v>1456.6775244299672</c:v>
                </c:pt>
                <c:pt idx="2">
                  <c:v>1002.6905829596411</c:v>
                </c:pt>
                <c:pt idx="3">
                  <c:v>1018.2922201138518</c:v>
                </c:pt>
                <c:pt idx="4">
                  <c:v>1062.8639334521688</c:v>
                </c:pt>
                <c:pt idx="5">
                  <c:v>1066.5394705461483</c:v>
                </c:pt>
                <c:pt idx="6">
                  <c:v>1092.063492063492</c:v>
                </c:pt>
                <c:pt idx="7">
                  <c:v>1084.684684684685</c:v>
                </c:pt>
                <c:pt idx="8">
                  <c:v>1108.4740511231603</c:v>
                </c:pt>
                <c:pt idx="9">
                  <c:v>1119.2436040044493</c:v>
                </c:pt>
                <c:pt idx="10">
                  <c:v>1128.2956982464993</c:v>
                </c:pt>
                <c:pt idx="11">
                  <c:v>1143.4681543468157</c:v>
                </c:pt>
                <c:pt idx="12">
                  <c:v>1153.3204384268213</c:v>
                </c:pt>
                <c:pt idx="13">
                  <c:v>1165.7509524764387</c:v>
                </c:pt>
                <c:pt idx="14">
                  <c:v>1163.825634352635</c:v>
                </c:pt>
                <c:pt idx="15">
                  <c:v>1169.2522224158968</c:v>
                </c:pt>
                <c:pt idx="16">
                  <c:v>1170.8721976763215</c:v>
                </c:pt>
                <c:pt idx="17">
                  <c:v>1174.4786034296308</c:v>
                </c:pt>
                <c:pt idx="18">
                  <c:v>1172.983606557377</c:v>
                </c:pt>
                <c:pt idx="19">
                  <c:v>1176.5976597659765</c:v>
                </c:pt>
                <c:pt idx="20">
                  <c:v>1176.3468013468012</c:v>
                </c:pt>
              </c:numCache>
            </c:numRef>
          </c:val>
          <c:smooth val="0"/>
        </c:ser>
        <c:marker val="1"/>
        <c:axId val="50913930"/>
        <c:axId val="55572187"/>
      </c:lineChart>
      <c:catAx>
        <c:axId val="509139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5572187"/>
        <c:crosses val="autoZero"/>
        <c:auto val="1"/>
        <c:lblOffset val="100"/>
        <c:tickLblSkip val="1"/>
        <c:noMultiLvlLbl val="0"/>
      </c:catAx>
      <c:valAx>
        <c:axId val="55572187"/>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913930"/>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24psi</a:t>
            </a:r>
          </a:p>
        </c:rich>
      </c:tx>
      <c:layout>
        <c:manualLayout>
          <c:xMode val="factor"/>
          <c:yMode val="factor"/>
          <c:x val="0.004"/>
          <c:y val="-0.003"/>
        </c:manualLayout>
      </c:layout>
      <c:spPr>
        <a:noFill/>
        <a:ln w="3175">
          <a:noFill/>
        </a:ln>
      </c:spPr>
    </c:title>
    <c:plotArea>
      <c:layout>
        <c:manualLayout>
          <c:xMode val="edge"/>
          <c:yMode val="edge"/>
          <c:x val="0.044"/>
          <c:y val="0.14825"/>
          <c:w val="0.859"/>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Data'!$C$35:$C$55</c:f>
              <c:numCache>
                <c:ptCount val="21"/>
                <c:pt idx="0">
                  <c:v>0</c:v>
                </c:pt>
                <c:pt idx="1">
                  <c:v>0.17812499999999998</c:v>
                </c:pt>
                <c:pt idx="2">
                  <c:v>1.35</c:v>
                </c:pt>
                <c:pt idx="3">
                  <c:v>2.7718749999999996</c:v>
                </c:pt>
                <c:pt idx="4">
                  <c:v>4.4234375</c:v>
                </c:pt>
                <c:pt idx="5">
                  <c:v>5.55625</c:v>
                </c:pt>
                <c:pt idx="6">
                  <c:v>6.7328125000000005</c:v>
                </c:pt>
                <c:pt idx="7">
                  <c:v>8.015625</c:v>
                </c:pt>
                <c:pt idx="8">
                  <c:v>9.140625</c:v>
                </c:pt>
                <c:pt idx="9">
                  <c:v>10.1</c:v>
                </c:pt>
                <c:pt idx="10">
                  <c:v>11.239062500000001</c:v>
                </c:pt>
                <c:pt idx="11">
                  <c:v>12.220312499999999</c:v>
                </c:pt>
                <c:pt idx="12">
                  <c:v>13.2921875</c:v>
                </c:pt>
                <c:pt idx="13">
                  <c:v>14.3796875</c:v>
                </c:pt>
                <c:pt idx="14">
                  <c:v>15.471875</c:v>
                </c:pt>
                <c:pt idx="15">
                  <c:v>16.4859375</c:v>
                </c:pt>
                <c:pt idx="16">
                  <c:v>17.540625</c:v>
                </c:pt>
                <c:pt idx="17">
                  <c:v>18.609375</c:v>
                </c:pt>
                <c:pt idx="18">
                  <c:v>19.839062499999997</c:v>
                </c:pt>
                <c:pt idx="19">
                  <c:v>20.9140625</c:v>
                </c:pt>
                <c:pt idx="20">
                  <c:v>22.196875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Data'!$I$35:$I$55</c:f>
              <c:numCache>
                <c:ptCount val="21"/>
                <c:pt idx="0">
                  <c:v>0</c:v>
                </c:pt>
                <c:pt idx="1">
                  <c:v>0.34531254775</c:v>
                </c:pt>
                <c:pt idx="2">
                  <c:v>2.720833333333333</c:v>
                </c:pt>
                <c:pt idx="3">
                  <c:v>3.85625</c:v>
                </c:pt>
                <c:pt idx="4">
                  <c:v>5.0203125</c:v>
                </c:pt>
                <c:pt idx="5">
                  <c:v>6.246875</c:v>
                </c:pt>
                <c:pt idx="6">
                  <c:v>7.3109375000000005</c:v>
                </c:pt>
                <c:pt idx="7">
                  <c:v>8.484375</c:v>
                </c:pt>
                <c:pt idx="8">
                  <c:v>9.667187499999999</c:v>
                </c:pt>
                <c:pt idx="9">
                  <c:v>10.721874999999999</c:v>
                </c:pt>
                <c:pt idx="10">
                  <c:v>11.684375</c:v>
                </c:pt>
                <c:pt idx="11">
                  <c:v>12.737499999999999</c:v>
                </c:pt>
                <c:pt idx="12">
                  <c:v>13.690625</c:v>
                </c:pt>
                <c:pt idx="13">
                  <c:v>14.712499999999999</c:v>
                </c:pt>
                <c:pt idx="14">
                  <c:v>15.76875</c:v>
                </c:pt>
                <c:pt idx="15">
                  <c:v>16.865625</c:v>
                </c:pt>
                <c:pt idx="16">
                  <c:v>17.842187499999998</c:v>
                </c:pt>
                <c:pt idx="17">
                  <c:v>18.984375</c:v>
                </c:pt>
                <c:pt idx="18">
                  <c:v>20.05</c:v>
                </c:pt>
                <c:pt idx="19">
                  <c:v>21.2109375</c:v>
                </c:pt>
                <c:pt idx="20">
                  <c:v>22.253124999999997</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Data'!$O$35:$O$55</c:f>
              <c:numCache>
                <c:ptCount val="21"/>
                <c:pt idx="0">
                  <c:v>0</c:v>
                </c:pt>
                <c:pt idx="1">
                  <c:v>0.7687499999999999</c:v>
                </c:pt>
                <c:pt idx="2">
                  <c:v>2.621875</c:v>
                </c:pt>
                <c:pt idx="3">
                  <c:v>3.9546875</c:v>
                </c:pt>
                <c:pt idx="4">
                  <c:v>5.2359375</c:v>
                </c:pt>
                <c:pt idx="5">
                  <c:v>6.334375</c:v>
                </c:pt>
                <c:pt idx="6">
                  <c:v>7.334375</c:v>
                </c:pt>
                <c:pt idx="7">
                  <c:v>8.4953125</c:v>
                </c:pt>
                <c:pt idx="8">
                  <c:v>9.5078125</c:v>
                </c:pt>
                <c:pt idx="9">
                  <c:v>10.6328125</c:v>
                </c:pt>
                <c:pt idx="10">
                  <c:v>11.7546875</c:v>
                </c:pt>
                <c:pt idx="11">
                  <c:v>12.8390625</c:v>
                </c:pt>
                <c:pt idx="12">
                  <c:v>13.815625</c:v>
                </c:pt>
                <c:pt idx="13">
                  <c:v>14.732812500000001</c:v>
                </c:pt>
                <c:pt idx="14">
                  <c:v>15.803125000000001</c:v>
                </c:pt>
                <c:pt idx="15">
                  <c:v>16.815625</c:v>
                </c:pt>
                <c:pt idx="16">
                  <c:v>17.9359375</c:v>
                </c:pt>
                <c:pt idx="17">
                  <c:v>19.0578125</c:v>
                </c:pt>
                <c:pt idx="18">
                  <c:v>20.2046875</c:v>
                </c:pt>
                <c:pt idx="19">
                  <c:v>21.231250000000003</c:v>
                </c:pt>
                <c:pt idx="20">
                  <c:v>22.316666666666666</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Data'!$U$35:$U$55</c:f>
              <c:numCache>
                <c:ptCount val="21"/>
                <c:pt idx="0">
                  <c:v>0</c:v>
                </c:pt>
                <c:pt idx="1">
                  <c:v>0.871875</c:v>
                </c:pt>
                <c:pt idx="2">
                  <c:v>2.5296874999999996</c:v>
                </c:pt>
                <c:pt idx="3">
                  <c:v>3.809375</c:v>
                </c:pt>
                <c:pt idx="4">
                  <c:v>5.0390625</c:v>
                </c:pt>
                <c:pt idx="5">
                  <c:v>6.0921875000000005</c:v>
                </c:pt>
                <c:pt idx="6">
                  <c:v>7.4046875</c:v>
                </c:pt>
                <c:pt idx="7">
                  <c:v>8.4296875</c:v>
                </c:pt>
                <c:pt idx="8">
                  <c:v>9.5078125</c:v>
                </c:pt>
                <c:pt idx="9">
                  <c:v>10.6046875</c:v>
                </c:pt>
                <c:pt idx="10">
                  <c:v>11.626562499999999</c:v>
                </c:pt>
                <c:pt idx="11">
                  <c:v>12.73125</c:v>
                </c:pt>
                <c:pt idx="12">
                  <c:v>13.740625</c:v>
                </c:pt>
                <c:pt idx="13">
                  <c:v>14.810937500000001</c:v>
                </c:pt>
                <c:pt idx="14">
                  <c:v>15.76875</c:v>
                </c:pt>
                <c:pt idx="15">
                  <c:v>16.8453125</c:v>
                </c:pt>
                <c:pt idx="16">
                  <c:v>17.881249999999998</c:v>
                </c:pt>
                <c:pt idx="17">
                  <c:v>19.0390625</c:v>
                </c:pt>
                <c:pt idx="18">
                  <c:v>20.104687499999997</c:v>
                </c:pt>
                <c:pt idx="19">
                  <c:v>21.26875</c:v>
                </c:pt>
                <c:pt idx="20">
                  <c:v>22.01</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Data'!$A$35:$A$55</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Data'!$AA$35:$AA$55</c:f>
              <c:numCache>
                <c:ptCount val="21"/>
                <c:pt idx="0">
                  <c:v>0</c:v>
                </c:pt>
                <c:pt idx="1">
                  <c:v>0.9203124999999999</c:v>
                </c:pt>
                <c:pt idx="2">
                  <c:v>2.5484375</c:v>
                </c:pt>
                <c:pt idx="3">
                  <c:v>3.8140625</c:v>
                </c:pt>
                <c:pt idx="4">
                  <c:v>5.0796874999999995</c:v>
                </c:pt>
                <c:pt idx="5">
                  <c:v>6.2359375</c:v>
                </c:pt>
                <c:pt idx="6">
                  <c:v>7.4453125</c:v>
                </c:pt>
                <c:pt idx="7">
                  <c:v>8.3828125</c:v>
                </c:pt>
                <c:pt idx="8">
                  <c:v>9.464062499999999</c:v>
                </c:pt>
                <c:pt idx="9">
                  <c:v>10.5015625</c:v>
                </c:pt>
                <c:pt idx="10">
                  <c:v>11.6671875</c:v>
                </c:pt>
                <c:pt idx="11">
                  <c:v>12.653125000000001</c:v>
                </c:pt>
                <c:pt idx="12">
                  <c:v>13.828125000000002</c:v>
                </c:pt>
                <c:pt idx="13">
                  <c:v>14.8015625</c:v>
                </c:pt>
                <c:pt idx="14">
                  <c:v>15.859375</c:v>
                </c:pt>
                <c:pt idx="15">
                  <c:v>16.821875</c:v>
                </c:pt>
                <c:pt idx="16">
                  <c:v>17.9609375</c:v>
                </c:pt>
                <c:pt idx="17">
                  <c:v>19.0296875</c:v>
                </c:pt>
                <c:pt idx="18">
                  <c:v>20.1875</c:v>
                </c:pt>
                <c:pt idx="19">
                  <c:v>21.364062500000003</c:v>
                </c:pt>
                <c:pt idx="20">
                  <c:v>22.29375</c:v>
                </c:pt>
              </c:numCache>
            </c:numRef>
          </c:val>
          <c:smooth val="0"/>
        </c:ser>
        <c:ser>
          <c:idx val="5"/>
          <c:order val="5"/>
          <c:tx>
            <c:strRef>
              <c:f>'7940S Data'!$AF$31</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Data'!$AG$35:$AG$55</c:f>
              <c:numCache>
                <c:ptCount val="21"/>
                <c:pt idx="0">
                  <c:v>0</c:v>
                </c:pt>
                <c:pt idx="1">
                  <c:v>0.8453124999999999</c:v>
                </c:pt>
                <c:pt idx="2">
                  <c:v>2.4015625</c:v>
                </c:pt>
                <c:pt idx="3">
                  <c:v>4.0078125</c:v>
                </c:pt>
                <c:pt idx="4">
                  <c:v>5.134375</c:v>
                </c:pt>
                <c:pt idx="5">
                  <c:v>6.2671875</c:v>
                </c:pt>
                <c:pt idx="6">
                  <c:v>7.278125</c:v>
                </c:pt>
                <c:pt idx="7">
                  <c:v>8.4328125</c:v>
                </c:pt>
                <c:pt idx="8">
                  <c:v>9.4171875</c:v>
                </c:pt>
                <c:pt idx="9">
                  <c:v>10.5859375</c:v>
                </c:pt>
                <c:pt idx="10">
                  <c:v>11.803125</c:v>
                </c:pt>
                <c:pt idx="11">
                  <c:v>12.785416666666668</c:v>
                </c:pt>
                <c:pt idx="12">
                  <c:v>13.8125</c:v>
                </c:pt>
                <c:pt idx="13">
                  <c:v>14.903125</c:v>
                </c:pt>
                <c:pt idx="14">
                  <c:v>15.890625</c:v>
                </c:pt>
                <c:pt idx="15">
                  <c:v>16.995312499999997</c:v>
                </c:pt>
                <c:pt idx="16">
                  <c:v>18.134375</c:v>
                </c:pt>
                <c:pt idx="17">
                  <c:v>19.30625</c:v>
                </c:pt>
                <c:pt idx="18">
                  <c:v>20.325</c:v>
                </c:pt>
                <c:pt idx="19">
                  <c:v>21.465625000000003</c:v>
                </c:pt>
                <c:pt idx="20">
                  <c:v>22.518749999999997</c:v>
                </c:pt>
              </c:numCache>
            </c:numRef>
          </c:val>
          <c:smooth val="0"/>
        </c:ser>
        <c:ser>
          <c:idx val="6"/>
          <c:order val="6"/>
          <c:tx>
            <c:strRef>
              <c:f>'7940S Data'!$AL$31</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Data'!$AM$35:$AM$55</c:f>
              <c:numCache>
                <c:ptCount val="21"/>
                <c:pt idx="0">
                  <c:v>0</c:v>
                </c:pt>
                <c:pt idx="1">
                  <c:v>0.828125</c:v>
                </c:pt>
                <c:pt idx="2">
                  <c:v>2.4953125</c:v>
                </c:pt>
                <c:pt idx="3">
                  <c:v>3.859375</c:v>
                </c:pt>
                <c:pt idx="4">
                  <c:v>5.221875</c:v>
                </c:pt>
                <c:pt idx="5">
                  <c:v>6.2796875</c:v>
                </c:pt>
                <c:pt idx="6">
                  <c:v>7.4078124999999995</c:v>
                </c:pt>
                <c:pt idx="7">
                  <c:v>8.4203125</c:v>
                </c:pt>
                <c:pt idx="8">
                  <c:v>9.521875000000001</c:v>
                </c:pt>
                <c:pt idx="9">
                  <c:v>10.578125</c:v>
                </c:pt>
                <c:pt idx="10">
                  <c:v>11.728125</c:v>
                </c:pt>
                <c:pt idx="11">
                  <c:v>12.90625</c:v>
                </c:pt>
                <c:pt idx="12">
                  <c:v>13.951562500000001</c:v>
                </c:pt>
                <c:pt idx="13">
                  <c:v>14.9296875</c:v>
                </c:pt>
                <c:pt idx="14">
                  <c:v>16.078125</c:v>
                </c:pt>
                <c:pt idx="15">
                  <c:v>17.184375000000003</c:v>
                </c:pt>
                <c:pt idx="16">
                  <c:v>18.240625</c:v>
                </c:pt>
                <c:pt idx="17">
                  <c:v>19.3953125</c:v>
                </c:pt>
                <c:pt idx="18">
                  <c:v>20.565624999999997</c:v>
                </c:pt>
                <c:pt idx="19">
                  <c:v>21.553125</c:v>
                </c:pt>
                <c:pt idx="20">
                  <c:v>22.4234375</c:v>
                </c:pt>
              </c:numCache>
            </c:numRef>
          </c:val>
          <c:smooth val="0"/>
        </c:ser>
        <c:ser>
          <c:idx val="7"/>
          <c:order val="7"/>
          <c:tx>
            <c:strRef>
              <c:f>'7940S Data'!$AR$31</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Data'!$AS$35:$AS$55</c:f>
              <c:numCache>
                <c:ptCount val="21"/>
                <c:pt idx="0">
                  <c:v>0</c:v>
                </c:pt>
                <c:pt idx="1">
                  <c:v>0.7453125</c:v>
                </c:pt>
                <c:pt idx="2">
                  <c:v>2.4515625</c:v>
                </c:pt>
                <c:pt idx="3">
                  <c:v>4.0734375</c:v>
                </c:pt>
                <c:pt idx="4">
                  <c:v>5.209375</c:v>
                </c:pt>
                <c:pt idx="5">
                  <c:v>6.3734375</c:v>
                </c:pt>
                <c:pt idx="6">
                  <c:v>7.4046875</c:v>
                </c:pt>
                <c:pt idx="7">
                  <c:v>8.565625</c:v>
                </c:pt>
                <c:pt idx="8">
                  <c:v>9.582812500000001</c:v>
                </c:pt>
                <c:pt idx="9">
                  <c:v>10.726562500000002</c:v>
                </c:pt>
                <c:pt idx="10">
                  <c:v>11.928125</c:v>
                </c:pt>
                <c:pt idx="11">
                  <c:v>12.973437500000001</c:v>
                </c:pt>
                <c:pt idx="12">
                  <c:v>14.0078125</c:v>
                </c:pt>
                <c:pt idx="13">
                  <c:v>15.1375</c:v>
                </c:pt>
                <c:pt idx="14">
                  <c:v>16.153125000000003</c:v>
                </c:pt>
                <c:pt idx="15">
                  <c:v>17.340625000000003</c:v>
                </c:pt>
                <c:pt idx="16">
                  <c:v>18.4640625</c:v>
                </c:pt>
                <c:pt idx="17">
                  <c:v>19.637500000000003</c:v>
                </c:pt>
                <c:pt idx="18">
                  <c:v>20.640625</c:v>
                </c:pt>
                <c:pt idx="19">
                  <c:v>21.8171875</c:v>
                </c:pt>
                <c:pt idx="20">
                  <c:v>22.8484375</c:v>
                </c:pt>
              </c:numCache>
            </c:numRef>
          </c:val>
          <c:smooth val="0"/>
        </c:ser>
        <c:ser>
          <c:idx val="8"/>
          <c:order val="8"/>
          <c:tx>
            <c:strRef>
              <c:f>'7940S Data'!$AX$31</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Data'!$AY$35:$AY$55</c:f>
              <c:numCache>
                <c:ptCount val="21"/>
                <c:pt idx="0">
                  <c:v>0</c:v>
                </c:pt>
                <c:pt idx="1">
                  <c:v>0.7578125</c:v>
                </c:pt>
                <c:pt idx="2">
                  <c:v>2.5546875</c:v>
                </c:pt>
                <c:pt idx="3">
                  <c:v>4.059375</c:v>
                </c:pt>
                <c:pt idx="4">
                  <c:v>5.2265625</c:v>
                </c:pt>
                <c:pt idx="5">
                  <c:v>6.3859375</c:v>
                </c:pt>
                <c:pt idx="6">
                  <c:v>7.565625</c:v>
                </c:pt>
                <c:pt idx="7">
                  <c:v>8.646875</c:v>
                </c:pt>
                <c:pt idx="8">
                  <c:v>9.8046875</c:v>
                </c:pt>
                <c:pt idx="9">
                  <c:v>10.857812500000001</c:v>
                </c:pt>
                <c:pt idx="10">
                  <c:v>12.1140625</c:v>
                </c:pt>
                <c:pt idx="11">
                  <c:v>13.121875</c:v>
                </c:pt>
                <c:pt idx="12">
                  <c:v>14.209375000000001</c:v>
                </c:pt>
                <c:pt idx="13">
                  <c:v>15.267187500000002</c:v>
                </c:pt>
                <c:pt idx="14">
                  <c:v>16.417187499999997</c:v>
                </c:pt>
                <c:pt idx="15">
                  <c:v>17.4875</c:v>
                </c:pt>
                <c:pt idx="16">
                  <c:v>18.720312500000002</c:v>
                </c:pt>
                <c:pt idx="17">
                  <c:v>19.895312500000003</c:v>
                </c:pt>
                <c:pt idx="18">
                  <c:v>21.0015625</c:v>
                </c:pt>
                <c:pt idx="19">
                  <c:v>22.0625</c:v>
                </c:pt>
                <c:pt idx="20">
                  <c:v>23.189062500000002</c:v>
                </c:pt>
              </c:numCache>
            </c:numRef>
          </c:val>
          <c:smooth val="0"/>
        </c:ser>
        <c:ser>
          <c:idx val="9"/>
          <c:order val="9"/>
          <c:tx>
            <c:strRef>
              <c:f>'7940S Data'!$BD$31</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Data'!$BE$35:$BE$55</c:f>
              <c:numCache>
                <c:ptCount val="21"/>
                <c:pt idx="0">
                  <c:v>0</c:v>
                </c:pt>
                <c:pt idx="1">
                  <c:v>0.7453124999999999</c:v>
                </c:pt>
                <c:pt idx="2">
                  <c:v>2.85625</c:v>
                </c:pt>
                <c:pt idx="3">
                  <c:v>4.2</c:v>
                </c:pt>
                <c:pt idx="4">
                  <c:v>5.2921875</c:v>
                </c:pt>
                <c:pt idx="5">
                  <c:v>6.5078125</c:v>
                </c:pt>
                <c:pt idx="6">
                  <c:v>7.6046875</c:v>
                </c:pt>
                <c:pt idx="7">
                  <c:v>8.839062499999999</c:v>
                </c:pt>
                <c:pt idx="8">
                  <c:v>10.006250000000001</c:v>
                </c:pt>
                <c:pt idx="9">
                  <c:v>11.274999999999999</c:v>
                </c:pt>
                <c:pt idx="10">
                  <c:v>12.2140625</c:v>
                </c:pt>
                <c:pt idx="11">
                  <c:v>13.334375</c:v>
                </c:pt>
                <c:pt idx="12">
                  <c:v>14.3859375</c:v>
                </c:pt>
                <c:pt idx="13">
                  <c:v>15.515625</c:v>
                </c:pt>
                <c:pt idx="14">
                  <c:v>16.5734375</c:v>
                </c:pt>
                <c:pt idx="15">
                  <c:v>17.8453125</c:v>
                </c:pt>
                <c:pt idx="16">
                  <c:v>18.964062499999997</c:v>
                </c:pt>
                <c:pt idx="17">
                  <c:v>20.1328125</c:v>
                </c:pt>
                <c:pt idx="18">
                  <c:v>21.203125</c:v>
                </c:pt>
                <c:pt idx="19">
                  <c:v>22.3984375</c:v>
                </c:pt>
                <c:pt idx="20">
                  <c:v>23.55</c:v>
                </c:pt>
              </c:numCache>
            </c:numRef>
          </c:val>
          <c:smooth val="0"/>
        </c:ser>
        <c:ser>
          <c:idx val="10"/>
          <c:order val="10"/>
          <c:tx>
            <c:strRef>
              <c:f>'7940S Data'!$BJ$31</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Data'!$BK$35:$BK$55</c:f>
              <c:numCache>
                <c:ptCount val="21"/>
                <c:pt idx="0">
                  <c:v>0</c:v>
                </c:pt>
                <c:pt idx="1">
                  <c:v>0.9593750000000001</c:v>
                </c:pt>
                <c:pt idx="2">
                  <c:v>2.7875</c:v>
                </c:pt>
                <c:pt idx="3">
                  <c:v>4.1171875</c:v>
                </c:pt>
                <c:pt idx="4">
                  <c:v>5.2593749999999995</c:v>
                </c:pt>
                <c:pt idx="5">
                  <c:v>6.5515625</c:v>
                </c:pt>
                <c:pt idx="6">
                  <c:v>7.678125</c:v>
                </c:pt>
                <c:pt idx="7">
                  <c:v>9.018749999999999</c:v>
                </c:pt>
                <c:pt idx="8">
                  <c:v>10.0859375</c:v>
                </c:pt>
                <c:pt idx="9">
                  <c:v>11.2375</c:v>
                </c:pt>
                <c:pt idx="10">
                  <c:v>12.3859375</c:v>
                </c:pt>
                <c:pt idx="11">
                  <c:v>13.443749999999998</c:v>
                </c:pt>
                <c:pt idx="12">
                  <c:v>14.540625</c:v>
                </c:pt>
                <c:pt idx="13">
                  <c:v>15.584375</c:v>
                </c:pt>
                <c:pt idx="14">
                  <c:v>16.8109375</c:v>
                </c:pt>
                <c:pt idx="15">
                  <c:v>17.928125</c:v>
                </c:pt>
                <c:pt idx="16">
                  <c:v>19.096874999999997</c:v>
                </c:pt>
                <c:pt idx="17">
                  <c:v>20.228125</c:v>
                </c:pt>
                <c:pt idx="18">
                  <c:v>21.4453125</c:v>
                </c:pt>
                <c:pt idx="19">
                  <c:v>22.567187500000003</c:v>
                </c:pt>
                <c:pt idx="20">
                  <c:v>23.76</c:v>
                </c:pt>
              </c:numCache>
            </c:numRef>
          </c:val>
          <c:smooth val="0"/>
        </c:ser>
        <c:marker val="1"/>
        <c:axId val="30387636"/>
        <c:axId val="5053269"/>
      </c:lineChart>
      <c:catAx>
        <c:axId val="303876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053269"/>
        <c:crosses val="autoZero"/>
        <c:auto val="1"/>
        <c:lblOffset val="100"/>
        <c:tickLblSkip val="1"/>
        <c:noMultiLvlLbl val="0"/>
      </c:catAx>
      <c:valAx>
        <c:axId val="50532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387636"/>
        <c:crossesAt val="1"/>
        <c:crossBetween val="midCat"/>
        <c:dispUnits/>
      </c:valAx>
      <c:spPr>
        <a:solidFill>
          <a:srgbClr val="C0C0C0"/>
        </a:solidFill>
        <a:ln w="12700">
          <a:solidFill>
            <a:srgbClr val="808080"/>
          </a:solidFill>
        </a:ln>
      </c:spPr>
    </c:plotArea>
    <c:legend>
      <c:legendPos val="r"/>
      <c:layout>
        <c:manualLayout>
          <c:xMode val="edge"/>
          <c:yMode val="edge"/>
          <c:x val="0.918"/>
          <c:y val="0.1995"/>
          <c:w val="0.07925"/>
          <c:h val="0.69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22psi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Data'!$D$62:$D$82</c:f>
              <c:numCache>
                <c:ptCount val="21"/>
                <c:pt idx="0">
                  <c:v>0</c:v>
                </c:pt>
                <c:pt idx="1">
                  <c:v>2409.4827586206898</c:v>
                </c:pt>
                <c:pt idx="2">
                  <c:v>2121.945432977461</c:v>
                </c:pt>
                <c:pt idx="3">
                  <c:v>1176.842105263158</c:v>
                </c:pt>
                <c:pt idx="4">
                  <c:v>1092.3969465648854</c:v>
                </c:pt>
                <c:pt idx="5">
                  <c:v>1108.8519712372924</c:v>
                </c:pt>
                <c:pt idx="6">
                  <c:v>1109.4480049617532</c:v>
                </c:pt>
                <c:pt idx="7">
                  <c:v>1108.3023543990087</c:v>
                </c:pt>
                <c:pt idx="8">
                  <c:v>1103.006012024048</c:v>
                </c:pt>
                <c:pt idx="9">
                  <c:v>1122.8344260008369</c:v>
                </c:pt>
                <c:pt idx="10">
                  <c:v>1143.8802915973909</c:v>
                </c:pt>
                <c:pt idx="11">
                  <c:v>1152.4423099449452</c:v>
                </c:pt>
                <c:pt idx="12">
                  <c:v>1168.5138813282526</c:v>
                </c:pt>
                <c:pt idx="13">
                  <c:v>1175.2956636005256</c:v>
                </c:pt>
                <c:pt idx="14">
                  <c:v>1178.7254071354607</c:v>
                </c:pt>
                <c:pt idx="15">
                  <c:v>1181.0898846729465</c:v>
                </c:pt>
                <c:pt idx="16">
                  <c:v>1190.351023124272</c:v>
                </c:pt>
                <c:pt idx="17">
                  <c:v>1189.1756608790865</c:v>
                </c:pt>
                <c:pt idx="18">
                  <c:v>1191.3860726707615</c:v>
                </c:pt>
                <c:pt idx="19">
                  <c:v>1187.2013413441387</c:v>
                </c:pt>
                <c:pt idx="20">
                  <c:v>1190.4698522560896</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Data'!$J$62:$J$82</c:f>
              <c:numCache>
                <c:ptCount val="21"/>
                <c:pt idx="0">
                  <c:v>0</c:v>
                </c:pt>
                <c:pt idx="1">
                  <c:v>3276.1904761904766</c:v>
                </c:pt>
                <c:pt idx="2">
                  <c:v>1018.6788154897494</c:v>
                </c:pt>
                <c:pt idx="3">
                  <c:v>1007.5854299662035</c:v>
                </c:pt>
                <c:pt idx="4">
                  <c:v>1070.1764881842657</c:v>
                </c:pt>
                <c:pt idx="5">
                  <c:v>1077.0712909441231</c:v>
                </c:pt>
                <c:pt idx="6">
                  <c:v>1099.672131147541</c:v>
                </c:pt>
                <c:pt idx="7">
                  <c:v>1092.2540125610606</c:v>
                </c:pt>
                <c:pt idx="8">
                  <c:v>1103.5163479333746</c:v>
                </c:pt>
                <c:pt idx="9">
                  <c:v>1098.0720261913423</c:v>
                </c:pt>
                <c:pt idx="10">
                  <c:v>1137.3346897253307</c:v>
                </c:pt>
                <c:pt idx="11">
                  <c:v>1149.4800794485336</c:v>
                </c:pt>
                <c:pt idx="12">
                  <c:v>1169.277699095762</c:v>
                </c:pt>
                <c:pt idx="13">
                  <c:v>1172.4513461732379</c:v>
                </c:pt>
                <c:pt idx="14">
                  <c:v>1171.1185933408158</c:v>
                </c:pt>
                <c:pt idx="15">
                  <c:v>1173.1374606505772</c:v>
                </c:pt>
                <c:pt idx="16">
                  <c:v>1176.5518375400807</c:v>
                </c:pt>
                <c:pt idx="17">
                  <c:v>1175.0231839258113</c:v>
                </c:pt>
                <c:pt idx="18">
                  <c:v>1178.9967045038447</c:v>
                </c:pt>
                <c:pt idx="19">
                  <c:v>1174.6457454897352</c:v>
                </c:pt>
                <c:pt idx="20">
                  <c:v>1178.0821917808219</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Data'!$P$62:$P$82</c:f>
              <c:numCache>
                <c:ptCount val="21"/>
                <c:pt idx="0">
                  <c:v>0</c:v>
                </c:pt>
                <c:pt idx="1">
                  <c:v>1911.111111111111</c:v>
                </c:pt>
                <c:pt idx="2">
                  <c:v>1058.4615384615386</c:v>
                </c:pt>
                <c:pt idx="3">
                  <c:v>1037.988394584139</c:v>
                </c:pt>
                <c:pt idx="4">
                  <c:v>1079.54133977067</c:v>
                </c:pt>
                <c:pt idx="5">
                  <c:v>1068.833652007648</c:v>
                </c:pt>
                <c:pt idx="6">
                  <c:v>1069.8564593301435</c:v>
                </c:pt>
                <c:pt idx="7">
                  <c:v>1094.5454545454545</c:v>
                </c:pt>
                <c:pt idx="8">
                  <c:v>1114.8644437519479</c:v>
                </c:pt>
                <c:pt idx="9">
                  <c:v>1132.6298016040523</c:v>
                </c:pt>
                <c:pt idx="10">
                  <c:v>1136.0345484567508</c:v>
                </c:pt>
                <c:pt idx="11">
                  <c:v>1155.2841709722875</c:v>
                </c:pt>
                <c:pt idx="12">
                  <c:v>1156.551724137931</c:v>
                </c:pt>
                <c:pt idx="13">
                  <c:v>1167.7412875364064</c:v>
                </c:pt>
                <c:pt idx="14">
                  <c:v>1169.9149771092218</c:v>
                </c:pt>
                <c:pt idx="15">
                  <c:v>1177.0486050184243</c:v>
                </c:pt>
                <c:pt idx="16">
                  <c:v>1173.368317481141</c:v>
                </c:pt>
                <c:pt idx="17">
                  <c:v>1175.0231839258113</c:v>
                </c:pt>
                <c:pt idx="18">
                  <c:v>1172.0442632498543</c:v>
                </c:pt>
                <c:pt idx="19">
                  <c:v>1170.5193552830967</c:v>
                </c:pt>
                <c:pt idx="20">
                  <c:v>1177.461822011585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Data'!$V$62:$V$82</c:f>
              <c:numCache>
                <c:ptCount val="21"/>
                <c:pt idx="0">
                  <c:v>0</c:v>
                </c:pt>
                <c:pt idx="1">
                  <c:v>1126.448362720403</c:v>
                </c:pt>
                <c:pt idx="2">
                  <c:v>1036.3847045191194</c:v>
                </c:pt>
                <c:pt idx="3">
                  <c:v>1000.8205893323385</c:v>
                </c:pt>
                <c:pt idx="4">
                  <c:v>1043.945141523198</c:v>
                </c:pt>
                <c:pt idx="5">
                  <c:v>1058.4615384615386</c:v>
                </c:pt>
                <c:pt idx="6">
                  <c:v>1060.5533596837945</c:v>
                </c:pt>
                <c:pt idx="7">
                  <c:v>1068.943144954755</c:v>
                </c:pt>
                <c:pt idx="8">
                  <c:v>1101.9867549668875</c:v>
                </c:pt>
                <c:pt idx="9">
                  <c:v>1111.669658886894</c:v>
                </c:pt>
                <c:pt idx="10">
                  <c:v>1124.748490945674</c:v>
                </c:pt>
                <c:pt idx="11">
                  <c:v>1130.7206068268015</c:v>
                </c:pt>
                <c:pt idx="12">
                  <c:v>1145.4429028815366</c:v>
                </c:pt>
                <c:pt idx="13">
                  <c:v>1147.5720489538096</c:v>
                </c:pt>
                <c:pt idx="14">
                  <c:v>1154.0645161290322</c:v>
                </c:pt>
                <c:pt idx="15">
                  <c:v>1155.2570395246705</c:v>
                </c:pt>
                <c:pt idx="16">
                  <c:v>1159.0183850328015</c:v>
                </c:pt>
                <c:pt idx="17">
                  <c:v>1154.941131788834</c:v>
                </c:pt>
                <c:pt idx="18">
                  <c:v>1156.46864449393</c:v>
                </c:pt>
                <c:pt idx="19">
                  <c:v>1151.3279132791329</c:v>
                </c:pt>
                <c:pt idx="20">
                  <c:v>1167.9899707480151</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Data'!$AB$62:$AB$82</c:f>
              <c:numCache>
                <c:ptCount val="21"/>
                <c:pt idx="0">
                  <c:v>0</c:v>
                </c:pt>
                <c:pt idx="1">
                  <c:v>1878.9915966386554</c:v>
                </c:pt>
                <c:pt idx="2">
                  <c:v>1138.6378103119034</c:v>
                </c:pt>
                <c:pt idx="3">
                  <c:v>1086.3157894736842</c:v>
                </c:pt>
                <c:pt idx="4">
                  <c:v>1107.6160990712074</c:v>
                </c:pt>
                <c:pt idx="5">
                  <c:v>1088.8726564402239</c:v>
                </c:pt>
                <c:pt idx="6">
                  <c:v>1091.1752745018302</c:v>
                </c:pt>
                <c:pt idx="7">
                  <c:v>1118.399428367274</c:v>
                </c:pt>
                <c:pt idx="8">
                  <c:v>1131.2569169960475</c:v>
                </c:pt>
                <c:pt idx="9">
                  <c:v>1143.8965468239307</c:v>
                </c:pt>
                <c:pt idx="10">
                  <c:v>1144.7587354409318</c:v>
                </c:pt>
                <c:pt idx="11">
                  <c:v>1153.2528425741414</c:v>
                </c:pt>
                <c:pt idx="12">
                  <c:v>1153.1965187493283</c:v>
                </c:pt>
                <c:pt idx="13">
                  <c:v>1161.4424133453201</c:v>
                </c:pt>
                <c:pt idx="14">
                  <c:v>1164.3667472568345</c:v>
                </c:pt>
                <c:pt idx="15">
                  <c:v>1168.9465888298337</c:v>
                </c:pt>
                <c:pt idx="16">
                  <c:v>1163.7309912986907</c:v>
                </c:pt>
                <c:pt idx="17">
                  <c:v>1167.4447174447175</c:v>
                </c:pt>
                <c:pt idx="18">
                  <c:v>1162.145383671407</c:v>
                </c:pt>
                <c:pt idx="19">
                  <c:v>1158.8652482269504</c:v>
                </c:pt>
                <c:pt idx="20">
                  <c:v>1164.88668924199</c:v>
                </c:pt>
              </c:numCache>
            </c:numRef>
          </c:val>
          <c:smooth val="0"/>
        </c:ser>
        <c:ser>
          <c:idx val="5"/>
          <c:order val="5"/>
          <c:tx>
            <c:strRef>
              <c:f>'7940S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Data'!$AH$62:$AH$82</c:f>
              <c:numCache>
                <c:ptCount val="21"/>
                <c:pt idx="0">
                  <c:v>0</c:v>
                </c:pt>
                <c:pt idx="1">
                  <c:v>1544.732297063903</c:v>
                </c:pt>
                <c:pt idx="2">
                  <c:v>958.6280814576633</c:v>
                </c:pt>
                <c:pt idx="3">
                  <c:v>1026.0803059273424</c:v>
                </c:pt>
                <c:pt idx="4">
                  <c:v>1033.3911034084344</c:v>
                </c:pt>
                <c:pt idx="5">
                  <c:v>1071.1377245508982</c:v>
                </c:pt>
                <c:pt idx="6">
                  <c:v>1083.464566929134</c:v>
                </c:pt>
                <c:pt idx="7">
                  <c:v>1102.8360049321823</c:v>
                </c:pt>
                <c:pt idx="8">
                  <c:v>1104.8795552810377</c:v>
                </c:pt>
                <c:pt idx="9">
                  <c:v>1117.6895306859205</c:v>
                </c:pt>
                <c:pt idx="10">
                  <c:v>1125.3145445395066</c:v>
                </c:pt>
                <c:pt idx="11">
                  <c:v>1140.0231749710313</c:v>
                </c:pt>
                <c:pt idx="12">
                  <c:v>1140.089228808158</c:v>
                </c:pt>
                <c:pt idx="13">
                  <c:v>1149.9554940164176</c:v>
                </c:pt>
                <c:pt idx="14">
                  <c:v>1150.8823529411766</c:v>
                </c:pt>
                <c:pt idx="15">
                  <c:v>1146.5686693445007</c:v>
                </c:pt>
                <c:pt idx="16">
                  <c:v>1148.8760436737314</c:v>
                </c:pt>
                <c:pt idx="17">
                  <c:v>1153.4516765285996</c:v>
                </c:pt>
                <c:pt idx="18">
                  <c:v>1151.093951093951</c:v>
                </c:pt>
                <c:pt idx="19">
                  <c:v>1149.9255650290975</c:v>
                </c:pt>
                <c:pt idx="20">
                  <c:v>1152.9487592652272</c:v>
                </c:pt>
              </c:numCache>
            </c:numRef>
          </c:val>
          <c:smooth val="0"/>
        </c:ser>
        <c:ser>
          <c:idx val="6"/>
          <c:order val="6"/>
          <c:tx>
            <c:strRef>
              <c:f>'7940S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Data'!$AN$62:$AN$82</c:f>
              <c:numCache>
                <c:ptCount val="21"/>
                <c:pt idx="0">
                  <c:v>0</c:v>
                </c:pt>
                <c:pt idx="1">
                  <c:v>1713.4099616858236</c:v>
                </c:pt>
                <c:pt idx="2">
                  <c:v>1046.6939730836746</c:v>
                </c:pt>
                <c:pt idx="3">
                  <c:v>1004.5675776862596</c:v>
                </c:pt>
                <c:pt idx="4">
                  <c:v>1044.859813084112</c:v>
                </c:pt>
                <c:pt idx="5">
                  <c:v>1067.5578897111484</c:v>
                </c:pt>
                <c:pt idx="6">
                  <c:v>1093.6213572447523</c:v>
                </c:pt>
                <c:pt idx="7">
                  <c:v>1100.3163444639717</c:v>
                </c:pt>
                <c:pt idx="8">
                  <c:v>1108.6458010536103</c:v>
                </c:pt>
                <c:pt idx="9">
                  <c:v>1121.7391304347827</c:v>
                </c:pt>
                <c:pt idx="10">
                  <c:v>1116.7436633786988</c:v>
                </c:pt>
                <c:pt idx="11">
                  <c:v>1129.8116674322462</c:v>
                </c:pt>
                <c:pt idx="12">
                  <c:v>1133.9461172741678</c:v>
                </c:pt>
                <c:pt idx="13">
                  <c:v>1143.7340153452685</c:v>
                </c:pt>
                <c:pt idx="14">
                  <c:v>1141.7525303182274</c:v>
                </c:pt>
                <c:pt idx="15">
                  <c:v>1146.8627115746283</c:v>
                </c:pt>
                <c:pt idx="16">
                  <c:v>1146.2074489387264</c:v>
                </c:pt>
                <c:pt idx="17">
                  <c:v>1143.218045112782</c:v>
                </c:pt>
                <c:pt idx="18">
                  <c:v>1143.652766924771</c:v>
                </c:pt>
                <c:pt idx="19">
                  <c:v>1148.6818980667838</c:v>
                </c:pt>
                <c:pt idx="20">
                  <c:v>1148.5072231139648</c:v>
                </c:pt>
              </c:numCache>
            </c:numRef>
          </c:val>
          <c:smooth val="0"/>
        </c:ser>
        <c:ser>
          <c:idx val="7"/>
          <c:order val="7"/>
          <c:tx>
            <c:strRef>
              <c:f>'7940S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Data'!$AT$62:$AT$82</c:f>
              <c:numCache>
                <c:ptCount val="21"/>
                <c:pt idx="0">
                  <c:v>0</c:v>
                </c:pt>
                <c:pt idx="1">
                  <c:v>1235.3591160220992</c:v>
                </c:pt>
                <c:pt idx="2">
                  <c:v>986.6519580805294</c:v>
                </c:pt>
                <c:pt idx="3">
                  <c:v>1009.4808126410834</c:v>
                </c:pt>
                <c:pt idx="4">
                  <c:v>1041.8171228887595</c:v>
                </c:pt>
                <c:pt idx="5">
                  <c:v>1050.258337247534</c:v>
                </c:pt>
                <c:pt idx="6">
                  <c:v>1058.2528100966279</c:v>
                </c:pt>
                <c:pt idx="7">
                  <c:v>1062.4130324113355</c:v>
                </c:pt>
                <c:pt idx="8">
                  <c:v>1085.272258455938</c:v>
                </c:pt>
                <c:pt idx="9">
                  <c:v>1103.2894736842104</c:v>
                </c:pt>
                <c:pt idx="10">
                  <c:v>1109.264541733846</c:v>
                </c:pt>
                <c:pt idx="11">
                  <c:v>1120.163953091199</c:v>
                </c:pt>
                <c:pt idx="12">
                  <c:v>1123.5004710562125</c:v>
                </c:pt>
                <c:pt idx="13">
                  <c:v>1121.8834426862215</c:v>
                </c:pt>
                <c:pt idx="14">
                  <c:v>1122.510085163604</c:v>
                </c:pt>
                <c:pt idx="15">
                  <c:v>1130.7206068268015</c:v>
                </c:pt>
                <c:pt idx="16">
                  <c:v>1129.4711917916338</c:v>
                </c:pt>
                <c:pt idx="17">
                  <c:v>1133.755872045336</c:v>
                </c:pt>
                <c:pt idx="18">
                  <c:v>1133.9061839695732</c:v>
                </c:pt>
                <c:pt idx="19">
                  <c:v>1136.7716904140746</c:v>
                </c:pt>
                <c:pt idx="20">
                  <c:v>1138.4928716904276</c:v>
                </c:pt>
              </c:numCache>
            </c:numRef>
          </c:val>
          <c:smooth val="0"/>
        </c:ser>
        <c:ser>
          <c:idx val="8"/>
          <c:order val="8"/>
          <c:tx>
            <c:strRef>
              <c:f>'7940S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Data'!$AZ$62:$AZ$82</c:f>
              <c:numCache>
                <c:ptCount val="21"/>
                <c:pt idx="0">
                  <c:v>0</c:v>
                </c:pt>
                <c:pt idx="1">
                  <c:v>1733.3333333333335</c:v>
                </c:pt>
                <c:pt idx="2">
                  <c:v>1026.865671641791</c:v>
                </c:pt>
                <c:pt idx="3">
                  <c:v>954.8754448398576</c:v>
                </c:pt>
                <c:pt idx="4">
                  <c:v>996.5459610027856</c:v>
                </c:pt>
                <c:pt idx="5">
                  <c:v>1046.0818713450292</c:v>
                </c:pt>
                <c:pt idx="6">
                  <c:v>1052.648097293056</c:v>
                </c:pt>
                <c:pt idx="7">
                  <c:v>1058.8195501437513</c:v>
                </c:pt>
                <c:pt idx="8">
                  <c:v>1080.0301886792452</c:v>
                </c:pt>
                <c:pt idx="9">
                  <c:v>1088.0778588807786</c:v>
                </c:pt>
                <c:pt idx="10">
                  <c:v>1091.3971934106162</c:v>
                </c:pt>
                <c:pt idx="11">
                  <c:v>1100.6152813513816</c:v>
                </c:pt>
                <c:pt idx="12">
                  <c:v>1114.0543906996054</c:v>
                </c:pt>
                <c:pt idx="13">
                  <c:v>1115.211970074813</c:v>
                </c:pt>
                <c:pt idx="14">
                  <c:v>1120.100187852223</c:v>
                </c:pt>
                <c:pt idx="15">
                  <c:v>1115.4901471688702</c:v>
                </c:pt>
                <c:pt idx="16">
                  <c:v>1117.3016864459712</c:v>
                </c:pt>
                <c:pt idx="17">
                  <c:v>1117.260636343596</c:v>
                </c:pt>
                <c:pt idx="18">
                  <c:v>1124.0888144113949</c:v>
                </c:pt>
                <c:pt idx="19">
                  <c:v>1122.7272727272727</c:v>
                </c:pt>
                <c:pt idx="20">
                  <c:v>1128.794093519278</c:v>
                </c:pt>
              </c:numCache>
            </c:numRef>
          </c:val>
          <c:smooth val="0"/>
        </c:ser>
        <c:ser>
          <c:idx val="9"/>
          <c:order val="9"/>
          <c:tx>
            <c:strRef>
              <c:f>'7940S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Data'!$BF$62:$BF$82</c:f>
              <c:numCache>
                <c:ptCount val="21"/>
                <c:pt idx="0">
                  <c:v>0</c:v>
                </c:pt>
                <c:pt idx="1">
                  <c:v>2287.468030690537</c:v>
                </c:pt>
                <c:pt idx="2">
                  <c:v>945.9545214172393</c:v>
                </c:pt>
                <c:pt idx="3">
                  <c:v>964.8327939590075</c:v>
                </c:pt>
                <c:pt idx="4">
                  <c:v>1016.0749786992332</c:v>
                </c:pt>
                <c:pt idx="5">
                  <c:v>1025.4528777803255</c:v>
                </c:pt>
                <c:pt idx="6">
                  <c:v>1047.9203280609258</c:v>
                </c:pt>
                <c:pt idx="7">
                  <c:v>1054.7169811320753</c:v>
                </c:pt>
                <c:pt idx="8">
                  <c:v>1067.9402985074626</c:v>
                </c:pt>
                <c:pt idx="9">
                  <c:v>1070.4255319148938</c:v>
                </c:pt>
                <c:pt idx="10">
                  <c:v>1092.063492063492</c:v>
                </c:pt>
                <c:pt idx="11">
                  <c:v>1097.178543548567</c:v>
                </c:pt>
                <c:pt idx="12">
                  <c:v>1108.4168129711868</c:v>
                </c:pt>
                <c:pt idx="13">
                  <c:v>1108.6193745232647</c:v>
                </c:pt>
                <c:pt idx="14">
                  <c:v>1114.1204733517216</c:v>
                </c:pt>
                <c:pt idx="15">
                  <c:v>1105.7446633149261</c:v>
                </c:pt>
                <c:pt idx="16">
                  <c:v>1108.8176042150938</c:v>
                </c:pt>
                <c:pt idx="17">
                  <c:v>1109.2726344203693</c:v>
                </c:pt>
                <c:pt idx="18">
                  <c:v>1114.9802617909827</c:v>
                </c:pt>
                <c:pt idx="19">
                  <c:v>1115.5047919128265</c:v>
                </c:pt>
                <c:pt idx="20">
                  <c:v>1118.9791067183785</c:v>
                </c:pt>
              </c:numCache>
            </c:numRef>
          </c:val>
          <c:smooth val="0"/>
        </c:ser>
        <c:ser>
          <c:idx val="10"/>
          <c:order val="10"/>
          <c:tx>
            <c:strRef>
              <c:f>'7940S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Data'!$BL$62:$BL$82</c:f>
              <c:numCache>
                <c:ptCount val="21"/>
                <c:pt idx="0">
                  <c:v>0</c:v>
                </c:pt>
                <c:pt idx="1">
                  <c:v>2951.8151815181523</c:v>
                </c:pt>
                <c:pt idx="2">
                  <c:v>992.6748057713653</c:v>
                </c:pt>
                <c:pt idx="3">
                  <c:v>978.5557986870898</c:v>
                </c:pt>
                <c:pt idx="4">
                  <c:v>997.9358437935844</c:v>
                </c:pt>
                <c:pt idx="5">
                  <c:v>1008.3427282976323</c:v>
                </c:pt>
                <c:pt idx="6">
                  <c:v>1032.9932627526468</c:v>
                </c:pt>
                <c:pt idx="7">
                  <c:v>1035.3563750620142</c:v>
                </c:pt>
                <c:pt idx="8">
                  <c:v>1057.5229086609518</c:v>
                </c:pt>
                <c:pt idx="9">
                  <c:v>1057.7660972404728</c:v>
                </c:pt>
                <c:pt idx="10">
                  <c:v>1072.5506655474276</c:v>
                </c:pt>
                <c:pt idx="11">
                  <c:v>1080.6678383128296</c:v>
                </c:pt>
                <c:pt idx="12">
                  <c:v>1095.0719314355679</c:v>
                </c:pt>
                <c:pt idx="13">
                  <c:v>1095.1492888763303</c:v>
                </c:pt>
                <c:pt idx="14">
                  <c:v>1100.4130415678003</c:v>
                </c:pt>
                <c:pt idx="15">
                  <c:v>1094.022669819783</c:v>
                </c:pt>
                <c:pt idx="16">
                  <c:v>1091.730241074153</c:v>
                </c:pt>
                <c:pt idx="17">
                  <c:v>1095.1310861423221</c:v>
                </c:pt>
                <c:pt idx="18">
                  <c:v>1100.4237867395761</c:v>
                </c:pt>
                <c:pt idx="19">
                  <c:v>1102.8360049321823</c:v>
                </c:pt>
                <c:pt idx="20">
                  <c:v>1106.8621991213415</c:v>
                </c:pt>
              </c:numCache>
            </c:numRef>
          </c:val>
          <c:smooth val="0"/>
        </c:ser>
        <c:marker val="1"/>
        <c:axId val="45479422"/>
        <c:axId val="6661615"/>
      </c:lineChart>
      <c:catAx>
        <c:axId val="4547942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61615"/>
        <c:crosses val="autoZero"/>
        <c:auto val="1"/>
        <c:lblOffset val="100"/>
        <c:tickLblSkip val="1"/>
        <c:noMultiLvlLbl val="0"/>
      </c:catAx>
      <c:valAx>
        <c:axId val="6661615"/>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479422"/>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22psi</a:t>
            </a:r>
          </a:p>
        </c:rich>
      </c:tx>
      <c:layout>
        <c:manualLayout>
          <c:xMode val="factor"/>
          <c:yMode val="factor"/>
          <c:x val="0.004"/>
          <c:y val="-0.003"/>
        </c:manualLayout>
      </c:layout>
      <c:spPr>
        <a:noFill/>
        <a:ln w="3175">
          <a:noFill/>
        </a:ln>
      </c:spPr>
    </c:title>
    <c:plotArea>
      <c:layout>
        <c:manualLayout>
          <c:xMode val="edge"/>
          <c:yMode val="edge"/>
          <c:x val="0.044"/>
          <c:y val="0.1495"/>
          <c:w val="0.859"/>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Data'!$C$62:$C$82</c:f>
              <c:numCache>
                <c:ptCount val="21"/>
                <c:pt idx="0">
                  <c:v>0</c:v>
                </c:pt>
                <c:pt idx="1">
                  <c:v>0.58</c:v>
                </c:pt>
                <c:pt idx="2">
                  <c:v>1.3171875</c:v>
                </c:pt>
                <c:pt idx="3">
                  <c:v>3.5625</c:v>
                </c:pt>
                <c:pt idx="4">
                  <c:v>5.1171875</c:v>
                </c:pt>
                <c:pt idx="5">
                  <c:v>6.301562499999999</c:v>
                </c:pt>
                <c:pt idx="6">
                  <c:v>7.5578125</c:v>
                </c:pt>
                <c:pt idx="7">
                  <c:v>8.8265625</c:v>
                </c:pt>
                <c:pt idx="8">
                  <c:v>10.1359375</c:v>
                </c:pt>
                <c:pt idx="9">
                  <c:v>11.2015625</c:v>
                </c:pt>
                <c:pt idx="10">
                  <c:v>12.217187500000001</c:v>
                </c:pt>
                <c:pt idx="11">
                  <c:v>13.3390625</c:v>
                </c:pt>
                <c:pt idx="12">
                  <c:v>14.3515625</c:v>
                </c:pt>
                <c:pt idx="13">
                  <c:v>15.4578125</c:v>
                </c:pt>
                <c:pt idx="14">
                  <c:v>16.5984375</c:v>
                </c:pt>
                <c:pt idx="15">
                  <c:v>17.748437499999998</c:v>
                </c:pt>
                <c:pt idx="16">
                  <c:v>18.784375000000004</c:v>
                </c:pt>
                <c:pt idx="17">
                  <c:v>19.978125</c:v>
                </c:pt>
                <c:pt idx="18">
                  <c:v>21.114062500000003</c:v>
                </c:pt>
                <c:pt idx="19">
                  <c:v>22.365624999999998</c:v>
                </c:pt>
                <c:pt idx="20">
                  <c:v>23.478125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Data'!$I$62:$I$82</c:f>
              <c:numCache>
                <c:ptCount val="21"/>
                <c:pt idx="0">
                  <c:v>0</c:v>
                </c:pt>
                <c:pt idx="1">
                  <c:v>0.42656249999999996</c:v>
                </c:pt>
                <c:pt idx="2">
                  <c:v>2.74375</c:v>
                </c:pt>
                <c:pt idx="3">
                  <c:v>4.1609375</c:v>
                </c:pt>
                <c:pt idx="4">
                  <c:v>5.2234375</c:v>
                </c:pt>
                <c:pt idx="5">
                  <c:v>6.487500000000001</c:v>
                </c:pt>
                <c:pt idx="6">
                  <c:v>7.625</c:v>
                </c:pt>
                <c:pt idx="7">
                  <c:v>8.95625</c:v>
                </c:pt>
                <c:pt idx="8">
                  <c:v>10.13125</c:v>
                </c:pt>
                <c:pt idx="9">
                  <c:v>11.454166666666666</c:v>
                </c:pt>
                <c:pt idx="10">
                  <c:v>12.2875</c:v>
                </c:pt>
                <c:pt idx="11">
                  <c:v>13.373437500000001</c:v>
                </c:pt>
                <c:pt idx="12">
                  <c:v>14.3421875</c:v>
                </c:pt>
                <c:pt idx="13">
                  <c:v>15.495312499999999</c:v>
                </c:pt>
                <c:pt idx="14">
                  <c:v>16.706249999999997</c:v>
                </c:pt>
                <c:pt idx="15">
                  <c:v>17.86875</c:v>
                </c:pt>
                <c:pt idx="16">
                  <c:v>19.0046875</c:v>
                </c:pt>
                <c:pt idx="17">
                  <c:v>20.21875</c:v>
                </c:pt>
                <c:pt idx="18">
                  <c:v>21.3359375</c:v>
                </c:pt>
                <c:pt idx="19">
                  <c:v>22.6046875</c:v>
                </c:pt>
                <c:pt idx="20">
                  <c:v>23.725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Data'!$O$62:$O$82</c:f>
              <c:numCache>
                <c:ptCount val="21"/>
                <c:pt idx="0">
                  <c:v>0</c:v>
                </c:pt>
                <c:pt idx="1">
                  <c:v>0.73125</c:v>
                </c:pt>
                <c:pt idx="2">
                  <c:v>2.640625</c:v>
                </c:pt>
                <c:pt idx="3">
                  <c:v>4.0390625</c:v>
                </c:pt>
                <c:pt idx="4">
                  <c:v>5.178125</c:v>
                </c:pt>
                <c:pt idx="5">
                  <c:v>6.5375000000000005</c:v>
                </c:pt>
                <c:pt idx="6">
                  <c:v>7.8375</c:v>
                </c:pt>
                <c:pt idx="7">
                  <c:v>8.9375</c:v>
                </c:pt>
                <c:pt idx="8">
                  <c:v>10.028125</c:v>
                </c:pt>
                <c:pt idx="9">
                  <c:v>11.104687499999999</c:v>
                </c:pt>
                <c:pt idx="10">
                  <c:v>12.301562500000001</c:v>
                </c:pt>
                <c:pt idx="11">
                  <c:v>13.306249999999999</c:v>
                </c:pt>
                <c:pt idx="12">
                  <c:v>14.5</c:v>
                </c:pt>
                <c:pt idx="13">
                  <c:v>15.5578125</c:v>
                </c:pt>
                <c:pt idx="14">
                  <c:v>16.7234375</c:v>
                </c:pt>
                <c:pt idx="15">
                  <c:v>17.809375</c:v>
                </c:pt>
                <c:pt idx="16">
                  <c:v>19.056250000000002</c:v>
                </c:pt>
                <c:pt idx="17">
                  <c:v>20.21875</c:v>
                </c:pt>
                <c:pt idx="18">
                  <c:v>21.462500000000002</c:v>
                </c:pt>
                <c:pt idx="19">
                  <c:v>22.684375</c:v>
                </c:pt>
                <c:pt idx="20">
                  <c:v>23.7375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Data'!$U$62:$U$82</c:f>
              <c:numCache>
                <c:ptCount val="21"/>
                <c:pt idx="0">
                  <c:v>0</c:v>
                </c:pt>
                <c:pt idx="1">
                  <c:v>1.2406249999999999</c:v>
                </c:pt>
                <c:pt idx="2">
                  <c:v>2.696875</c:v>
                </c:pt>
                <c:pt idx="3">
                  <c:v>4.1890625</c:v>
                </c:pt>
                <c:pt idx="4">
                  <c:v>5.354687500000001</c:v>
                </c:pt>
                <c:pt idx="5">
                  <c:v>6.6015625</c:v>
                </c:pt>
                <c:pt idx="6">
                  <c:v>7.90625</c:v>
                </c:pt>
                <c:pt idx="7">
                  <c:v>9.151562499999999</c:v>
                </c:pt>
                <c:pt idx="8">
                  <c:v>10.1453125</c:v>
                </c:pt>
                <c:pt idx="9">
                  <c:v>11.3140625</c:v>
                </c:pt>
                <c:pt idx="10">
                  <c:v>12.425</c:v>
                </c:pt>
                <c:pt idx="11">
                  <c:v>13.595312499999999</c:v>
                </c:pt>
                <c:pt idx="12">
                  <c:v>14.640625</c:v>
                </c:pt>
                <c:pt idx="13">
                  <c:v>15.83125</c:v>
                </c:pt>
                <c:pt idx="14">
                  <c:v>16.953125</c:v>
                </c:pt>
                <c:pt idx="15">
                  <c:v>18.1453125</c:v>
                </c:pt>
                <c:pt idx="16">
                  <c:v>19.292187499999997</c:v>
                </c:pt>
                <c:pt idx="17">
                  <c:v>20.5703125</c:v>
                </c:pt>
                <c:pt idx="18">
                  <c:v>21.7515625</c:v>
                </c:pt>
                <c:pt idx="19">
                  <c:v>23.0625</c:v>
                </c:pt>
                <c:pt idx="20">
                  <c:v>23.93</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Data'!$A$62:$A$82</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Data'!$AA$62:$AA$82</c:f>
              <c:numCache>
                <c:ptCount val="21"/>
                <c:pt idx="0">
                  <c:v>0</c:v>
                </c:pt>
                <c:pt idx="1">
                  <c:v>0.74375</c:v>
                </c:pt>
                <c:pt idx="2">
                  <c:v>2.4546875</c:v>
                </c:pt>
                <c:pt idx="3">
                  <c:v>3.859375</c:v>
                </c:pt>
                <c:pt idx="4">
                  <c:v>5.046875</c:v>
                </c:pt>
                <c:pt idx="5">
                  <c:v>6.4171875</c:v>
                </c:pt>
                <c:pt idx="6">
                  <c:v>7.684374999999999</c:v>
                </c:pt>
                <c:pt idx="7">
                  <c:v>8.746875000000001</c:v>
                </c:pt>
                <c:pt idx="8">
                  <c:v>9.8828125</c:v>
                </c:pt>
                <c:pt idx="9">
                  <c:v>10.995312499999999</c:v>
                </c:pt>
                <c:pt idx="10">
                  <c:v>12.2078125</c:v>
                </c:pt>
                <c:pt idx="11">
                  <c:v>13.3296875</c:v>
                </c:pt>
                <c:pt idx="12">
                  <c:v>14.5421875</c:v>
                </c:pt>
                <c:pt idx="13">
                  <c:v>15.6421875</c:v>
                </c:pt>
                <c:pt idx="14">
                  <c:v>16.803125</c:v>
                </c:pt>
                <c:pt idx="15">
                  <c:v>17.932812499999997</c:v>
                </c:pt>
                <c:pt idx="16">
                  <c:v>19.2140625</c:v>
                </c:pt>
                <c:pt idx="17">
                  <c:v>20.349999999999998</c:v>
                </c:pt>
                <c:pt idx="18">
                  <c:v>21.6453125</c:v>
                </c:pt>
                <c:pt idx="19">
                  <c:v>22.912499999999998</c:v>
                </c:pt>
                <c:pt idx="20">
                  <c:v>23.99375</c:v>
                </c:pt>
              </c:numCache>
            </c:numRef>
          </c:val>
          <c:smooth val="0"/>
        </c:ser>
        <c:ser>
          <c:idx val="5"/>
          <c:order val="5"/>
          <c:tx>
            <c:strRef>
              <c:f>'7940S Data'!$AF$58</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Data'!$AG$62:$AG$82</c:f>
              <c:numCache>
                <c:ptCount val="21"/>
                <c:pt idx="0">
                  <c:v>0</c:v>
                </c:pt>
                <c:pt idx="1">
                  <c:v>0.9046875000000001</c:v>
                </c:pt>
                <c:pt idx="2">
                  <c:v>2.9156250000000004</c:v>
                </c:pt>
                <c:pt idx="3">
                  <c:v>4.0859375</c:v>
                </c:pt>
                <c:pt idx="4">
                  <c:v>5.409375</c:v>
                </c:pt>
                <c:pt idx="5">
                  <c:v>6.5234375</c:v>
                </c:pt>
                <c:pt idx="6">
                  <c:v>7.7390625</c:v>
                </c:pt>
                <c:pt idx="7">
                  <c:v>8.8703125</c:v>
                </c:pt>
                <c:pt idx="8">
                  <c:v>10.118749999999999</c:v>
                </c:pt>
                <c:pt idx="9">
                  <c:v>11.253125</c:v>
                </c:pt>
                <c:pt idx="10">
                  <c:v>12.418750000000001</c:v>
                </c:pt>
                <c:pt idx="11">
                  <c:v>13.484375</c:v>
                </c:pt>
                <c:pt idx="12">
                  <c:v>14.709375</c:v>
                </c:pt>
                <c:pt idx="13">
                  <c:v>15.798437500000002</c:v>
                </c:pt>
                <c:pt idx="14">
                  <c:v>17</c:v>
                </c:pt>
                <c:pt idx="15">
                  <c:v>18.2828125</c:v>
                </c:pt>
                <c:pt idx="16">
                  <c:v>19.462500000000002</c:v>
                </c:pt>
                <c:pt idx="17">
                  <c:v>20.596874999999997</c:v>
                </c:pt>
                <c:pt idx="18">
                  <c:v>21.853125</c:v>
                </c:pt>
                <c:pt idx="19">
                  <c:v>23.090625</c:v>
                </c:pt>
                <c:pt idx="20">
                  <c:v>24.2421875</c:v>
                </c:pt>
              </c:numCache>
            </c:numRef>
          </c:val>
          <c:smooth val="0"/>
        </c:ser>
        <c:ser>
          <c:idx val="6"/>
          <c:order val="6"/>
          <c:tx>
            <c:strRef>
              <c:f>'7940S Data'!$AL$58</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Data'!$AM$62:$AM$82</c:f>
              <c:numCache>
                <c:ptCount val="21"/>
                <c:pt idx="0">
                  <c:v>0</c:v>
                </c:pt>
                <c:pt idx="1">
                  <c:v>0.815625</c:v>
                </c:pt>
                <c:pt idx="2">
                  <c:v>2.6703125000000005</c:v>
                </c:pt>
                <c:pt idx="3">
                  <c:v>4.1734375</c:v>
                </c:pt>
                <c:pt idx="4">
                  <c:v>5.3500000000000005</c:v>
                </c:pt>
                <c:pt idx="5">
                  <c:v>6.5453125</c:v>
                </c:pt>
                <c:pt idx="6">
                  <c:v>7.6671875</c:v>
                </c:pt>
                <c:pt idx="7">
                  <c:v>8.890625</c:v>
                </c:pt>
                <c:pt idx="8">
                  <c:v>10.084375</c:v>
                </c:pt>
                <c:pt idx="9">
                  <c:v>11.2125</c:v>
                </c:pt>
                <c:pt idx="10">
                  <c:v>12.514062500000001</c:v>
                </c:pt>
                <c:pt idx="11">
                  <c:v>13.60625</c:v>
                </c:pt>
                <c:pt idx="12">
                  <c:v>14.7890625</c:v>
                </c:pt>
                <c:pt idx="13">
                  <c:v>15.884374999999999</c:v>
                </c:pt>
                <c:pt idx="14">
                  <c:v>17.1359375</c:v>
                </c:pt>
                <c:pt idx="15">
                  <c:v>18.278125</c:v>
                </c:pt>
                <c:pt idx="16">
                  <c:v>19.5078125</c:v>
                </c:pt>
                <c:pt idx="17">
                  <c:v>20.78125</c:v>
                </c:pt>
                <c:pt idx="18">
                  <c:v>21.995312499999997</c:v>
                </c:pt>
                <c:pt idx="19">
                  <c:v>23.115625</c:v>
                </c:pt>
                <c:pt idx="20">
                  <c:v>24.3359375</c:v>
                </c:pt>
              </c:numCache>
            </c:numRef>
          </c:val>
          <c:smooth val="0"/>
        </c:ser>
        <c:ser>
          <c:idx val="7"/>
          <c:order val="7"/>
          <c:tx>
            <c:strRef>
              <c:f>'7940S Data'!$AR$58</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Data'!$AS$62:$AS$82</c:f>
              <c:numCache>
                <c:ptCount val="21"/>
                <c:pt idx="0">
                  <c:v>0</c:v>
                </c:pt>
                <c:pt idx="1">
                  <c:v>1.13125</c:v>
                </c:pt>
                <c:pt idx="2">
                  <c:v>2.8328125</c:v>
                </c:pt>
                <c:pt idx="3">
                  <c:v>4.153125</c:v>
                </c:pt>
                <c:pt idx="4">
                  <c:v>5.365625</c:v>
                </c:pt>
                <c:pt idx="5">
                  <c:v>6.653125</c:v>
                </c:pt>
                <c:pt idx="6">
                  <c:v>7.9234375</c:v>
                </c:pt>
                <c:pt idx="7">
                  <c:v>9.2078125</c:v>
                </c:pt>
                <c:pt idx="8">
                  <c:v>10.3015625</c:v>
                </c:pt>
                <c:pt idx="9">
                  <c:v>11.4</c:v>
                </c:pt>
                <c:pt idx="10">
                  <c:v>12.5984375</c:v>
                </c:pt>
                <c:pt idx="11">
                  <c:v>13.723437500000001</c:v>
                </c:pt>
                <c:pt idx="12">
                  <c:v>14.926562500000001</c:v>
                </c:pt>
                <c:pt idx="13">
                  <c:v>16.19375</c:v>
                </c:pt>
                <c:pt idx="14">
                  <c:v>17.4296875</c:v>
                </c:pt>
                <c:pt idx="15">
                  <c:v>18.5390625</c:v>
                </c:pt>
                <c:pt idx="16">
                  <c:v>19.796875</c:v>
                </c:pt>
                <c:pt idx="17">
                  <c:v>20.9546875</c:v>
                </c:pt>
                <c:pt idx="18">
                  <c:v>22.184375</c:v>
                </c:pt>
                <c:pt idx="19">
                  <c:v>23.357812499999998</c:v>
                </c:pt>
                <c:pt idx="20">
                  <c:v>24.55</c:v>
                </c:pt>
              </c:numCache>
            </c:numRef>
          </c:val>
          <c:smooth val="0"/>
        </c:ser>
        <c:ser>
          <c:idx val="8"/>
          <c:order val="8"/>
          <c:tx>
            <c:strRef>
              <c:f>'7940S Data'!$AX$58</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Data'!$AY$62:$AY$82</c:f>
              <c:numCache>
                <c:ptCount val="21"/>
                <c:pt idx="0">
                  <c:v>0</c:v>
                </c:pt>
                <c:pt idx="1">
                  <c:v>0.8062499999999999</c:v>
                </c:pt>
                <c:pt idx="2">
                  <c:v>2.721875</c:v>
                </c:pt>
                <c:pt idx="3">
                  <c:v>4.390625</c:v>
                </c:pt>
                <c:pt idx="4">
                  <c:v>5.609375</c:v>
                </c:pt>
                <c:pt idx="5">
                  <c:v>6.6796875</c:v>
                </c:pt>
                <c:pt idx="6">
                  <c:v>7.965625</c:v>
                </c:pt>
                <c:pt idx="7">
                  <c:v>9.2390625</c:v>
                </c:pt>
                <c:pt idx="8">
                  <c:v>10.3515625</c:v>
                </c:pt>
                <c:pt idx="9">
                  <c:v>11.559375</c:v>
                </c:pt>
                <c:pt idx="10">
                  <c:v>12.8046875</c:v>
                </c:pt>
                <c:pt idx="11">
                  <c:v>13.9671875</c:v>
                </c:pt>
                <c:pt idx="12">
                  <c:v>15.053125</c:v>
                </c:pt>
                <c:pt idx="13">
                  <c:v>16.290625</c:v>
                </c:pt>
                <c:pt idx="14">
                  <c:v>17.4671875</c:v>
                </c:pt>
                <c:pt idx="15">
                  <c:v>18.792187499999997</c:v>
                </c:pt>
                <c:pt idx="16">
                  <c:v>20.0125</c:v>
                </c:pt>
                <c:pt idx="17">
                  <c:v>21.2640625</c:v>
                </c:pt>
                <c:pt idx="18">
                  <c:v>22.378125</c:v>
                </c:pt>
                <c:pt idx="19">
                  <c:v>23.650000000000002</c:v>
                </c:pt>
                <c:pt idx="20">
                  <c:v>24.760937499999997</c:v>
                </c:pt>
              </c:numCache>
            </c:numRef>
          </c:val>
          <c:smooth val="0"/>
        </c:ser>
        <c:ser>
          <c:idx val="9"/>
          <c:order val="9"/>
          <c:tx>
            <c:strRef>
              <c:f>'7940S Data'!$BD$58</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Data'!$BE$62:$BE$82</c:f>
              <c:numCache>
                <c:ptCount val="21"/>
                <c:pt idx="0">
                  <c:v>0</c:v>
                </c:pt>
                <c:pt idx="1">
                  <c:v>0.6109375</c:v>
                </c:pt>
                <c:pt idx="2">
                  <c:v>2.9546875000000004</c:v>
                </c:pt>
                <c:pt idx="3">
                  <c:v>4.3453125</c:v>
                </c:pt>
                <c:pt idx="4">
                  <c:v>5.5015624999999995</c:v>
                </c:pt>
                <c:pt idx="5">
                  <c:v>6.8140625</c:v>
                </c:pt>
                <c:pt idx="6">
                  <c:v>8.001562499999999</c:v>
                </c:pt>
                <c:pt idx="7">
                  <c:v>9.275</c:v>
                </c:pt>
                <c:pt idx="8">
                  <c:v>10.46875</c:v>
                </c:pt>
                <c:pt idx="9">
                  <c:v>11.75</c:v>
                </c:pt>
                <c:pt idx="10">
                  <c:v>12.796874999999998</c:v>
                </c:pt>
                <c:pt idx="11">
                  <c:v>14.0109375</c:v>
                </c:pt>
                <c:pt idx="12">
                  <c:v>15.1296875</c:v>
                </c:pt>
                <c:pt idx="13">
                  <c:v>16.3875</c:v>
                </c:pt>
                <c:pt idx="14">
                  <c:v>17.5609375</c:v>
                </c:pt>
                <c:pt idx="15">
                  <c:v>18.957812500000003</c:v>
                </c:pt>
                <c:pt idx="16">
                  <c:v>20.165625</c:v>
                </c:pt>
                <c:pt idx="17">
                  <c:v>21.417187499999997</c:v>
                </c:pt>
                <c:pt idx="18">
                  <c:v>22.560937499999998</c:v>
                </c:pt>
                <c:pt idx="19">
                  <c:v>23.803125</c:v>
                </c:pt>
                <c:pt idx="20">
                  <c:v>24.978125</c:v>
                </c:pt>
              </c:numCache>
            </c:numRef>
          </c:val>
          <c:smooth val="0"/>
        </c:ser>
        <c:ser>
          <c:idx val="10"/>
          <c:order val="10"/>
          <c:tx>
            <c:strRef>
              <c:f>'7940S Data'!$BJ$58</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Data'!$BK$62:$BK$82</c:f>
              <c:numCache>
                <c:ptCount val="21"/>
                <c:pt idx="0">
                  <c:v>0</c:v>
                </c:pt>
                <c:pt idx="1">
                  <c:v>0.47343749999999996</c:v>
                </c:pt>
                <c:pt idx="2">
                  <c:v>2.815625</c:v>
                </c:pt>
                <c:pt idx="3">
                  <c:v>4.284375</c:v>
                </c:pt>
                <c:pt idx="4">
                  <c:v>5.6015625</c:v>
                </c:pt>
                <c:pt idx="5">
                  <c:v>6.9296875</c:v>
                </c:pt>
                <c:pt idx="6">
                  <c:v>8.1171875</c:v>
                </c:pt>
                <c:pt idx="7">
                  <c:v>9.4484375</c:v>
                </c:pt>
                <c:pt idx="8">
                  <c:v>10.571875</c:v>
                </c:pt>
                <c:pt idx="9">
                  <c:v>11.890625000000002</c:v>
                </c:pt>
                <c:pt idx="10">
                  <c:v>13.029687500000001</c:v>
                </c:pt>
                <c:pt idx="11">
                  <c:v>14.225</c:v>
                </c:pt>
                <c:pt idx="12">
                  <c:v>15.3140625</c:v>
                </c:pt>
                <c:pt idx="13">
                  <c:v>16.5890625</c:v>
                </c:pt>
                <c:pt idx="14">
                  <c:v>17.779687499999998</c:v>
                </c:pt>
                <c:pt idx="15">
                  <c:v>19.160937500000003</c:v>
                </c:pt>
                <c:pt idx="16">
                  <c:v>20.481250000000003</c:v>
                </c:pt>
                <c:pt idx="17">
                  <c:v>21.693749999999998</c:v>
                </c:pt>
                <c:pt idx="18">
                  <c:v>22.859375</c:v>
                </c:pt>
                <c:pt idx="19">
                  <c:v>24.0765625</c:v>
                </c:pt>
                <c:pt idx="20">
                  <c:v>25.2515625</c:v>
                </c:pt>
              </c:numCache>
            </c:numRef>
          </c:val>
          <c:smooth val="0"/>
        </c:ser>
        <c:marker val="1"/>
        <c:axId val="59954536"/>
        <c:axId val="2719913"/>
      </c:lineChart>
      <c:catAx>
        <c:axId val="5995453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19913"/>
        <c:crosses val="autoZero"/>
        <c:auto val="1"/>
        <c:lblOffset val="100"/>
        <c:tickLblSkip val="1"/>
        <c:noMultiLvlLbl val="0"/>
      </c:catAx>
      <c:valAx>
        <c:axId val="27199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954536"/>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20psi</a:t>
            </a:r>
          </a:p>
        </c:rich>
      </c:tx>
      <c:layout>
        <c:manualLayout>
          <c:xMode val="factor"/>
          <c:yMode val="factor"/>
          <c:x val="0.0025"/>
          <c:y val="-0.006"/>
        </c:manualLayout>
      </c:layout>
      <c:spPr>
        <a:noFill/>
        <a:ln w="3175">
          <a:noFill/>
        </a:ln>
      </c:spPr>
    </c:title>
    <c:plotArea>
      <c:layout>
        <c:manualLayout>
          <c:xMode val="edge"/>
          <c:yMode val="edge"/>
          <c:x val="0.04425"/>
          <c:y val="0.151"/>
          <c:w val="0.85875"/>
          <c:h val="0.7192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Data'!$D$89:$D$109</c:f>
              <c:numCache>
                <c:ptCount val="21"/>
                <c:pt idx="0">
                  <c:v>0</c:v>
                </c:pt>
                <c:pt idx="1">
                  <c:v>3327.3809523809523</c:v>
                </c:pt>
                <c:pt idx="2">
                  <c:v>2803.7617554858934</c:v>
                </c:pt>
                <c:pt idx="3">
                  <c:v>1257.75</c:v>
                </c:pt>
                <c:pt idx="4">
                  <c:v>1029.2289988492519</c:v>
                </c:pt>
                <c:pt idx="5">
                  <c:v>1040.72608796835</c:v>
                </c:pt>
                <c:pt idx="6">
                  <c:v>1042.221790638959</c:v>
                </c:pt>
                <c:pt idx="7">
                  <c:v>1028.8907148726378</c:v>
                </c:pt>
                <c:pt idx="8">
                  <c:v>1039.848859177445</c:v>
                </c:pt>
                <c:pt idx="9">
                  <c:v>1066.1721854304637</c:v>
                </c:pt>
                <c:pt idx="10">
                  <c:v>1073.4517522803646</c:v>
                </c:pt>
                <c:pt idx="11">
                  <c:v>1078.4171873287296</c:v>
                </c:pt>
                <c:pt idx="12">
                  <c:v>1087.526598439558</c:v>
                </c:pt>
                <c:pt idx="13">
                  <c:v>1092.166071764043</c:v>
                </c:pt>
                <c:pt idx="14">
                  <c:v>1088.361581920904</c:v>
                </c:pt>
                <c:pt idx="15">
                  <c:v>1088.6959344315508</c:v>
                </c:pt>
                <c:pt idx="16">
                  <c:v>1091.1475409836066</c:v>
                </c:pt>
                <c:pt idx="17">
                  <c:v>1088.3115023978241</c:v>
                </c:pt>
                <c:pt idx="18">
                  <c:v>1089.5506226312941</c:v>
                </c:pt>
                <c:pt idx="19">
                  <c:v>1084.397932486759</c:v>
                </c:pt>
                <c:pt idx="20">
                  <c:v>1082.546598886468</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Data'!$J$89:$J$109</c:f>
              <c:numCache>
                <c:ptCount val="21"/>
                <c:pt idx="0">
                  <c:v>0</c:v>
                </c:pt>
                <c:pt idx="1">
                  <c:v>3440</c:v>
                </c:pt>
                <c:pt idx="2">
                  <c:v>995.2522255192877</c:v>
                </c:pt>
                <c:pt idx="3">
                  <c:v>974.5278450363196</c:v>
                </c:pt>
                <c:pt idx="4">
                  <c:v>1002.1288515406162</c:v>
                </c:pt>
                <c:pt idx="5">
                  <c:v>1008.3427282976323</c:v>
                </c:pt>
                <c:pt idx="6">
                  <c:v>1028.4400153315446</c:v>
                </c:pt>
                <c:pt idx="7">
                  <c:v>1014.3875567077121</c:v>
                </c:pt>
                <c:pt idx="8">
                  <c:v>1038.7921022067364</c:v>
                </c:pt>
                <c:pt idx="9">
                  <c:v>1055.2700576822235</c:v>
                </c:pt>
                <c:pt idx="10">
                  <c:v>1073.8383959659022</c:v>
                </c:pt>
                <c:pt idx="11">
                  <c:v>1077.944560096417</c:v>
                </c:pt>
                <c:pt idx="12">
                  <c:v>1088.629678466376</c:v>
                </c:pt>
                <c:pt idx="13">
                  <c:v>1086.2481315396112</c:v>
                </c:pt>
                <c:pt idx="14">
                  <c:v>1079.2621961730736</c:v>
                </c:pt>
                <c:pt idx="15">
                  <c:v>1080.8894618111506</c:v>
                </c:pt>
                <c:pt idx="16">
                  <c:v>1086.0135083858238</c:v>
                </c:pt>
                <c:pt idx="17">
                  <c:v>1081.6532688340328</c:v>
                </c:pt>
                <c:pt idx="18">
                  <c:v>1078.9625360230548</c:v>
                </c:pt>
                <c:pt idx="19">
                  <c:v>1080.0559298334817</c:v>
                </c:pt>
                <c:pt idx="20">
                  <c:v>1079.6064940551632</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Data'!$P$89:$P$109</c:f>
              <c:numCache>
                <c:ptCount val="21"/>
                <c:pt idx="0">
                  <c:v>0</c:v>
                </c:pt>
                <c:pt idx="1">
                  <c:v>3905.6768558951967</c:v>
                </c:pt>
                <c:pt idx="2">
                  <c:v>956.0662747194015</c:v>
                </c:pt>
                <c:pt idx="3">
                  <c:v>989.3805309734513</c:v>
                </c:pt>
                <c:pt idx="4">
                  <c:v>995.1599443671765</c:v>
                </c:pt>
                <c:pt idx="5">
                  <c:v>989.818503762727</c:v>
                </c:pt>
                <c:pt idx="6">
                  <c:v>1007.3962830861647</c:v>
                </c:pt>
                <c:pt idx="7">
                  <c:v>1020.0065167807103</c:v>
                </c:pt>
                <c:pt idx="8">
                  <c:v>1044.5547445255472</c:v>
                </c:pt>
                <c:pt idx="9">
                  <c:v>1051.685393258427</c:v>
                </c:pt>
                <c:pt idx="10">
                  <c:v>1068.1953899438672</c:v>
                </c:pt>
                <c:pt idx="11">
                  <c:v>1073.4751773049645</c:v>
                </c:pt>
                <c:pt idx="12">
                  <c:v>1076.0778022859433</c:v>
                </c:pt>
                <c:pt idx="13">
                  <c:v>1080.9966530308666</c:v>
                </c:pt>
                <c:pt idx="14">
                  <c:v>1084.3089712504327</c:v>
                </c:pt>
                <c:pt idx="15">
                  <c:v>1080.628272251309</c:v>
                </c:pt>
                <c:pt idx="16">
                  <c:v>1083.956976215725</c:v>
                </c:pt>
                <c:pt idx="17">
                  <c:v>1080.8075063974977</c:v>
                </c:pt>
                <c:pt idx="18">
                  <c:v>1077.3019271948608</c:v>
                </c:pt>
                <c:pt idx="19">
                  <c:v>1076.2254591513615</c:v>
                </c:pt>
                <c:pt idx="20">
                  <c:v>1084.6471016250305</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Data'!$V$89:$V$109</c:f>
              <c:numCache>
                <c:ptCount val="21"/>
                <c:pt idx="0">
                  <c:v>0</c:v>
                </c:pt>
                <c:pt idx="1">
                  <c:v>1927.5862068965514</c:v>
                </c:pt>
                <c:pt idx="2">
                  <c:v>887.3015873015873</c:v>
                </c:pt>
                <c:pt idx="3">
                  <c:v>948.462354188759</c:v>
                </c:pt>
                <c:pt idx="4">
                  <c:v>1001.8482217866143</c:v>
                </c:pt>
                <c:pt idx="5">
                  <c:v>1008.7976539589442</c:v>
                </c:pt>
                <c:pt idx="6">
                  <c:v>1013.1017557107796</c:v>
                </c:pt>
                <c:pt idx="7">
                  <c:v>1033.6470199768862</c:v>
                </c:pt>
                <c:pt idx="8">
                  <c:v>1035.1851851851852</c:v>
                </c:pt>
                <c:pt idx="9">
                  <c:v>1052.0977649980396</c:v>
                </c:pt>
                <c:pt idx="10">
                  <c:v>1059.7156398104266</c:v>
                </c:pt>
                <c:pt idx="11">
                  <c:v>1074.8825521686879</c:v>
                </c:pt>
                <c:pt idx="12">
                  <c:v>1078.2399035563592</c:v>
                </c:pt>
                <c:pt idx="13">
                  <c:v>1083.1113181183046</c:v>
                </c:pt>
                <c:pt idx="14">
                  <c:v>1079.3552279975863</c:v>
                </c:pt>
                <c:pt idx="15">
                  <c:v>1075.258475595095</c:v>
                </c:pt>
                <c:pt idx="16">
                  <c:v>1076.7795334838224</c:v>
                </c:pt>
                <c:pt idx="17">
                  <c:v>1079.273140261215</c:v>
                </c:pt>
                <c:pt idx="18">
                  <c:v>1077.2298427567748</c:v>
                </c:pt>
                <c:pt idx="19">
                  <c:v>1078.7532533485683</c:v>
                </c:pt>
                <c:pt idx="20">
                  <c:v>1076.8767684064776</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Data'!$AB$89:$AB$109</c:f>
              <c:numCache>
                <c:ptCount val="21"/>
                <c:pt idx="0">
                  <c:v>0</c:v>
                </c:pt>
                <c:pt idx="1">
                  <c:v>1810.5263157894738</c:v>
                </c:pt>
                <c:pt idx="2">
                  <c:v>894.4</c:v>
                </c:pt>
                <c:pt idx="3">
                  <c:v>991.5742793791574</c:v>
                </c:pt>
                <c:pt idx="4">
                  <c:v>1009.4808126410834</c:v>
                </c:pt>
                <c:pt idx="5">
                  <c:v>1012.6811594202899</c:v>
                </c:pt>
                <c:pt idx="6">
                  <c:v>1037.587006960557</c:v>
                </c:pt>
                <c:pt idx="7">
                  <c:v>1038.1031338086552</c:v>
                </c:pt>
                <c:pt idx="8">
                  <c:v>1039.2447349310094</c:v>
                </c:pt>
                <c:pt idx="9">
                  <c:v>1053.8884524744697</c:v>
                </c:pt>
                <c:pt idx="10">
                  <c:v>1059.9668167812276</c:v>
                </c:pt>
                <c:pt idx="11">
                  <c:v>1072.5389730731492</c:v>
                </c:pt>
                <c:pt idx="12">
                  <c:v>1082.2627810829888</c:v>
                </c:pt>
                <c:pt idx="13">
                  <c:v>1080.2935984390967</c:v>
                </c:pt>
                <c:pt idx="14">
                  <c:v>1077.3122257592704</c:v>
                </c:pt>
                <c:pt idx="15">
                  <c:v>1071.3087918230453</c:v>
                </c:pt>
                <c:pt idx="16">
                  <c:v>1072.5828211662422</c:v>
                </c:pt>
                <c:pt idx="17">
                  <c:v>1075.9128219643362</c:v>
                </c:pt>
                <c:pt idx="18">
                  <c:v>1073.9959973315545</c:v>
                </c:pt>
                <c:pt idx="19">
                  <c:v>1074.5241858994625</c:v>
                </c:pt>
                <c:pt idx="20">
                  <c:v>1073.7094837935174</c:v>
                </c:pt>
              </c:numCache>
            </c:numRef>
          </c:val>
          <c:smooth val="0"/>
        </c:ser>
        <c:ser>
          <c:idx val="5"/>
          <c:order val="5"/>
          <c:tx>
            <c:strRef>
              <c:f>'7940S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Data'!$AH$89:$AH$109</c:f>
              <c:numCache>
                <c:ptCount val="21"/>
                <c:pt idx="0">
                  <c:v>0</c:v>
                </c:pt>
                <c:pt idx="1">
                  <c:v>1242.2222222222222</c:v>
                </c:pt>
                <c:pt idx="2">
                  <c:v>960.3435934144596</c:v>
                </c:pt>
                <c:pt idx="3">
                  <c:v>965.5271680460595</c:v>
                </c:pt>
                <c:pt idx="4">
                  <c:v>1003.5343618513324</c:v>
                </c:pt>
                <c:pt idx="5">
                  <c:v>1005.6217674836967</c:v>
                </c:pt>
                <c:pt idx="6">
                  <c:v>1013.6758594635437</c:v>
                </c:pt>
                <c:pt idx="7">
                  <c:v>1016.1986690472327</c:v>
                </c:pt>
                <c:pt idx="8">
                  <c:v>1035.0354404744685</c:v>
                </c:pt>
                <c:pt idx="9">
                  <c:v>1053.336822821251</c:v>
                </c:pt>
                <c:pt idx="10">
                  <c:v>1055.4637715364645</c:v>
                </c:pt>
                <c:pt idx="11">
                  <c:v>1064.4163150492266</c:v>
                </c:pt>
                <c:pt idx="12">
                  <c:v>1066.2427975362607</c:v>
                </c:pt>
                <c:pt idx="13">
                  <c:v>1068.3818799963242</c:v>
                </c:pt>
                <c:pt idx="14">
                  <c:v>1063.8572642310958</c:v>
                </c:pt>
                <c:pt idx="15">
                  <c:v>1069.003984063745</c:v>
                </c:pt>
                <c:pt idx="16">
                  <c:v>1066.984789740531</c:v>
                </c:pt>
                <c:pt idx="17">
                  <c:v>1069.8564593301437</c:v>
                </c:pt>
                <c:pt idx="18">
                  <c:v>1067.3031026252982</c:v>
                </c:pt>
                <c:pt idx="19">
                  <c:v>1069.1160742371815</c:v>
                </c:pt>
                <c:pt idx="20">
                  <c:v>1068.0168131448222</c:v>
                </c:pt>
              </c:numCache>
            </c:numRef>
          </c:val>
          <c:smooth val="0"/>
        </c:ser>
        <c:ser>
          <c:idx val="6"/>
          <c:order val="6"/>
          <c:tx>
            <c:strRef>
              <c:f>'7940S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Data'!$AN$89:$AN$109</c:f>
              <c:numCache>
                <c:ptCount val="21"/>
                <c:pt idx="0">
                  <c:v>0</c:v>
                </c:pt>
                <c:pt idx="1">
                  <c:v>1665.5493482309123</c:v>
                </c:pt>
                <c:pt idx="2">
                  <c:v>930.213208528341</c:v>
                </c:pt>
                <c:pt idx="3">
                  <c:v>947.7922995407981</c:v>
                </c:pt>
                <c:pt idx="4">
                  <c:v>997.6575571667596</c:v>
                </c:pt>
                <c:pt idx="5">
                  <c:v>1009.2529902956442</c:v>
                </c:pt>
                <c:pt idx="6">
                  <c:v>1014.0589569161</c:v>
                </c:pt>
                <c:pt idx="7">
                  <c:v>1029.7368421052631</c:v>
                </c:pt>
                <c:pt idx="8">
                  <c:v>1037.8880185668697</c:v>
                </c:pt>
                <c:pt idx="9">
                  <c:v>1038.6580645161291</c:v>
                </c:pt>
                <c:pt idx="10">
                  <c:v>1048.6575213975846</c:v>
                </c:pt>
                <c:pt idx="11">
                  <c:v>1058.4615384615386</c:v>
                </c:pt>
                <c:pt idx="12">
                  <c:v>1058.670349181298</c:v>
                </c:pt>
                <c:pt idx="13">
                  <c:v>1064.6644080212434</c:v>
                </c:pt>
                <c:pt idx="14">
                  <c:v>1060.1642536618408</c:v>
                </c:pt>
                <c:pt idx="15">
                  <c:v>1057.8773064185461</c:v>
                </c:pt>
                <c:pt idx="16">
                  <c:v>1057.210401891253</c:v>
                </c:pt>
                <c:pt idx="17">
                  <c:v>1061.7135674883039</c:v>
                </c:pt>
                <c:pt idx="18">
                  <c:v>1059.9947326836975</c:v>
                </c:pt>
                <c:pt idx="19">
                  <c:v>1062.631315657829</c:v>
                </c:pt>
                <c:pt idx="20">
                  <c:v>1061.917482932621</c:v>
                </c:pt>
              </c:numCache>
            </c:numRef>
          </c:val>
          <c:smooth val="0"/>
        </c:ser>
        <c:ser>
          <c:idx val="7"/>
          <c:order val="7"/>
          <c:tx>
            <c:strRef>
              <c:f>'7940S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Data'!$AT$89:$AT$109</c:f>
              <c:numCache>
                <c:ptCount val="21"/>
                <c:pt idx="0">
                  <c:v>0</c:v>
                </c:pt>
                <c:pt idx="1">
                  <c:v>1336.9207772795216</c:v>
                </c:pt>
                <c:pt idx="2">
                  <c:v>933.6116910229646</c:v>
                </c:pt>
                <c:pt idx="3">
                  <c:v>945.1215216625571</c:v>
                </c:pt>
                <c:pt idx="4">
                  <c:v>988.5603757944184</c:v>
                </c:pt>
                <c:pt idx="5">
                  <c:v>991.3544668587897</c:v>
                </c:pt>
                <c:pt idx="6">
                  <c:v>1015.7864849517317</c:v>
                </c:pt>
                <c:pt idx="7">
                  <c:v>1006.07424071991</c:v>
                </c:pt>
                <c:pt idx="8">
                  <c:v>1028.341477436045</c:v>
                </c:pt>
                <c:pt idx="9">
                  <c:v>1038.5240614114307</c:v>
                </c:pt>
                <c:pt idx="10">
                  <c:v>1049.2726419521352</c:v>
                </c:pt>
                <c:pt idx="11">
                  <c:v>1050.7743244686533</c:v>
                </c:pt>
                <c:pt idx="12">
                  <c:v>1048.2273659537066</c:v>
                </c:pt>
                <c:pt idx="13">
                  <c:v>1050.3342366757001</c:v>
                </c:pt>
                <c:pt idx="14">
                  <c:v>1046.5190137902214</c:v>
                </c:pt>
                <c:pt idx="15">
                  <c:v>1050.5873140172278</c:v>
                </c:pt>
                <c:pt idx="16">
                  <c:v>1055.5727668363206</c:v>
                </c:pt>
                <c:pt idx="17">
                  <c:v>1053.1098490095583</c:v>
                </c:pt>
                <c:pt idx="18">
                  <c:v>1051.6853932584268</c:v>
                </c:pt>
                <c:pt idx="19">
                  <c:v>1053.7359707323124</c:v>
                </c:pt>
                <c:pt idx="20">
                  <c:v>1054.281841221194</c:v>
                </c:pt>
              </c:numCache>
            </c:numRef>
          </c:val>
          <c:smooth val="0"/>
        </c:ser>
        <c:ser>
          <c:idx val="8"/>
          <c:order val="8"/>
          <c:tx>
            <c:strRef>
              <c:f>'7940S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Data'!$AZ$89:$AZ$109</c:f>
              <c:numCache>
                <c:ptCount val="21"/>
                <c:pt idx="0">
                  <c:v>0</c:v>
                </c:pt>
                <c:pt idx="1">
                  <c:v>1623.2304900181487</c:v>
                </c:pt>
                <c:pt idx="2">
                  <c:v>925.4009311950336</c:v>
                </c:pt>
                <c:pt idx="3">
                  <c:v>893.8041305796137</c:v>
                </c:pt>
                <c:pt idx="4">
                  <c:v>959.656652360515</c:v>
                </c:pt>
                <c:pt idx="5">
                  <c:v>973.8675958188152</c:v>
                </c:pt>
                <c:pt idx="6">
                  <c:v>1000.0745434215429</c:v>
                </c:pt>
                <c:pt idx="7">
                  <c:v>1002.851193336537</c:v>
                </c:pt>
                <c:pt idx="8">
                  <c:v>1022.6096898670859</c:v>
                </c:pt>
                <c:pt idx="9">
                  <c:v>1020.8750792644262</c:v>
                </c:pt>
                <c:pt idx="10">
                  <c:v>1032.7944572748268</c:v>
                </c:pt>
                <c:pt idx="11">
                  <c:v>1035.621052631579</c:v>
                </c:pt>
                <c:pt idx="12">
                  <c:v>1038.289639160298</c:v>
                </c:pt>
                <c:pt idx="13">
                  <c:v>1040</c:v>
                </c:pt>
                <c:pt idx="14">
                  <c:v>1034.8429752066115</c:v>
                </c:pt>
                <c:pt idx="15">
                  <c:v>1038.2293762575453</c:v>
                </c:pt>
                <c:pt idx="16">
                  <c:v>1035.6346794036765</c:v>
                </c:pt>
                <c:pt idx="17">
                  <c:v>1039.0760609581084</c:v>
                </c:pt>
                <c:pt idx="18">
                  <c:v>1039.5970554048818</c:v>
                </c:pt>
                <c:pt idx="19">
                  <c:v>1042.6800834458215</c:v>
                </c:pt>
                <c:pt idx="20">
                  <c:v>1049.334193699771</c:v>
                </c:pt>
              </c:numCache>
            </c:numRef>
          </c:val>
          <c:smooth val="0"/>
        </c:ser>
        <c:ser>
          <c:idx val="9"/>
          <c:order val="9"/>
          <c:tx>
            <c:strRef>
              <c:f>'7940S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Data'!$BF$89:$BF$109</c:f>
              <c:numCache>
                <c:ptCount val="21"/>
                <c:pt idx="0">
                  <c:v>0</c:v>
                </c:pt>
                <c:pt idx="1">
                  <c:v>7985.714285714285</c:v>
                </c:pt>
                <c:pt idx="2">
                  <c:v>1008.9114495205865</c:v>
                </c:pt>
                <c:pt idx="3">
                  <c:v>961.0315186246419</c:v>
                </c:pt>
                <c:pt idx="4">
                  <c:v>965.3534808418781</c:v>
                </c:pt>
                <c:pt idx="5">
                  <c:v>957.1917808219177</c:v>
                </c:pt>
                <c:pt idx="6">
                  <c:v>995.4368391764052</c:v>
                </c:pt>
                <c:pt idx="7">
                  <c:v>1000.4474272930648</c:v>
                </c:pt>
                <c:pt idx="8">
                  <c:v>1022.1714285714285</c:v>
                </c:pt>
                <c:pt idx="9">
                  <c:v>1023.6012207527976</c:v>
                </c:pt>
                <c:pt idx="10">
                  <c:v>1026.158788435062</c:v>
                </c:pt>
                <c:pt idx="11">
                  <c:v>1029.3366813140824</c:v>
                </c:pt>
                <c:pt idx="12">
                  <c:v>1035.7845975680373</c:v>
                </c:pt>
                <c:pt idx="13">
                  <c:v>1033.9884393063585</c:v>
                </c:pt>
                <c:pt idx="14">
                  <c:v>1028.8061786213132</c:v>
                </c:pt>
                <c:pt idx="15">
                  <c:v>1031.4446067502115</c:v>
                </c:pt>
                <c:pt idx="16">
                  <c:v>1030.0439070035268</c:v>
                </c:pt>
                <c:pt idx="17">
                  <c:v>1032.6541700624832</c:v>
                </c:pt>
                <c:pt idx="18">
                  <c:v>1031.4710404920554</c:v>
                </c:pt>
                <c:pt idx="19">
                  <c:v>1034.6809547004384</c:v>
                </c:pt>
                <c:pt idx="20">
                  <c:v>1038.0687093779015</c:v>
                </c:pt>
              </c:numCache>
            </c:numRef>
          </c:val>
          <c:smooth val="0"/>
        </c:ser>
        <c:ser>
          <c:idx val="10"/>
          <c:order val="10"/>
          <c:tx>
            <c:strRef>
              <c:f>'7940S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Data'!$BL$89:$BL$109</c:f>
              <c:numCache>
                <c:ptCount val="21"/>
                <c:pt idx="0">
                  <c:v>0</c:v>
                </c:pt>
                <c:pt idx="1">
                  <c:v>1580.2120141342755</c:v>
                </c:pt>
                <c:pt idx="2">
                  <c:v>979.9853907962016</c:v>
                </c:pt>
                <c:pt idx="3">
                  <c:v>917.9609989736571</c:v>
                </c:pt>
                <c:pt idx="4">
                  <c:v>954.0266666666666</c:v>
                </c:pt>
                <c:pt idx="5">
                  <c:v>950.6802721088436</c:v>
                </c:pt>
                <c:pt idx="6">
                  <c:v>948.2947517229192</c:v>
                </c:pt>
                <c:pt idx="7">
                  <c:v>968.1150456162053</c:v>
                </c:pt>
                <c:pt idx="8">
                  <c:v>982.3174080175726</c:v>
                </c:pt>
                <c:pt idx="9">
                  <c:v>1001.3185719616868</c:v>
                </c:pt>
                <c:pt idx="10">
                  <c:v>1006.9804098176086</c:v>
                </c:pt>
                <c:pt idx="11">
                  <c:v>1017.6251551510137</c:v>
                </c:pt>
                <c:pt idx="12">
                  <c:v>1017.6163838058216</c:v>
                </c:pt>
                <c:pt idx="13">
                  <c:v>1013.8821067317755</c:v>
                </c:pt>
                <c:pt idx="14">
                  <c:v>1014.4697399335656</c:v>
                </c:pt>
                <c:pt idx="15">
                  <c:v>1016.2866449511398</c:v>
                </c:pt>
                <c:pt idx="16">
                  <c:v>1015.2099886492622</c:v>
                </c:pt>
                <c:pt idx="17">
                  <c:v>1019.2934236106457</c:v>
                </c:pt>
                <c:pt idx="18">
                  <c:v>1019.5820139328687</c:v>
                </c:pt>
                <c:pt idx="19">
                  <c:v>1020.575340820371</c:v>
                </c:pt>
                <c:pt idx="20">
                  <c:v>1020.07299270073</c:v>
                </c:pt>
              </c:numCache>
            </c:numRef>
          </c:val>
          <c:smooth val="0"/>
        </c:ser>
        <c:marker val="1"/>
        <c:axId val="24479218"/>
        <c:axId val="18986371"/>
      </c:lineChart>
      <c:catAx>
        <c:axId val="2447921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8986371"/>
        <c:crosses val="autoZero"/>
        <c:auto val="1"/>
        <c:lblOffset val="100"/>
        <c:tickLblSkip val="1"/>
        <c:noMultiLvlLbl val="0"/>
      </c:catAx>
      <c:valAx>
        <c:axId val="18986371"/>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479218"/>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Deflection @ 20psi</a:t>
            </a:r>
          </a:p>
        </c:rich>
      </c:tx>
      <c:layout>
        <c:manualLayout>
          <c:xMode val="factor"/>
          <c:yMode val="factor"/>
          <c:x val="0.004"/>
          <c:y val="-0.003"/>
        </c:manualLayout>
      </c:layout>
      <c:spPr>
        <a:noFill/>
        <a:ln w="3175">
          <a:noFill/>
        </a:ln>
      </c:spPr>
    </c:title>
    <c:plotArea>
      <c:layout>
        <c:manualLayout>
          <c:xMode val="edge"/>
          <c:yMode val="edge"/>
          <c:x val="0.044"/>
          <c:y val="0.14875"/>
          <c:w val="0.859"/>
          <c:h val="0.7185"/>
        </c:manualLayout>
      </c:layout>
      <c:lineChart>
        <c:grouping val="standard"/>
        <c:varyColors val="0"/>
        <c:ser>
          <c:idx val="0"/>
          <c:order val="0"/>
          <c:tx>
            <c:strRef>
              <c:f>'7940S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Data'!$C$89:$C$109</c:f>
              <c:numCache>
                <c:ptCount val="21"/>
                <c:pt idx="0">
                  <c:v>0</c:v>
                </c:pt>
                <c:pt idx="1">
                  <c:v>0.42</c:v>
                </c:pt>
                <c:pt idx="2">
                  <c:v>0.996875</c:v>
                </c:pt>
                <c:pt idx="3">
                  <c:v>3.3333333333333335</c:v>
                </c:pt>
                <c:pt idx="4">
                  <c:v>5.43125</c:v>
                </c:pt>
                <c:pt idx="5">
                  <c:v>6.714062500000001</c:v>
                </c:pt>
                <c:pt idx="6">
                  <c:v>8.0453125</c:v>
                </c:pt>
                <c:pt idx="7">
                  <c:v>9.5078125</c:v>
                </c:pt>
                <c:pt idx="8">
                  <c:v>10.7515625</c:v>
                </c:pt>
                <c:pt idx="9">
                  <c:v>11.796875</c:v>
                </c:pt>
                <c:pt idx="10">
                  <c:v>13.01875</c:v>
                </c:pt>
                <c:pt idx="11">
                  <c:v>14.2546875</c:v>
                </c:pt>
                <c:pt idx="12">
                  <c:v>15.420312500000001</c:v>
                </c:pt>
                <c:pt idx="13">
                  <c:v>16.634375</c:v>
                </c:pt>
                <c:pt idx="14">
                  <c:v>17.9765625</c:v>
                </c:pt>
                <c:pt idx="15">
                  <c:v>19.2546875</c:v>
                </c:pt>
                <c:pt idx="16">
                  <c:v>20.4921875</c:v>
                </c:pt>
                <c:pt idx="17">
                  <c:v>21.8296875</c:v>
                </c:pt>
                <c:pt idx="18">
                  <c:v>23.0875</c:v>
                </c:pt>
                <c:pt idx="19">
                  <c:v>24.4859375</c:v>
                </c:pt>
                <c:pt idx="20">
                  <c:v>25.81875</c:v>
                </c:pt>
              </c:numCache>
            </c:numRef>
          </c:val>
          <c:smooth val="0"/>
        </c:ser>
        <c:ser>
          <c:idx val="1"/>
          <c:order val="1"/>
          <c:tx>
            <c:strRef>
              <c:f>'7940S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Data'!$I$89:$I$109</c:f>
              <c:numCache>
                <c:ptCount val="21"/>
                <c:pt idx="0">
                  <c:v>0</c:v>
                </c:pt>
                <c:pt idx="1">
                  <c:v>0.40625</c:v>
                </c:pt>
                <c:pt idx="2">
                  <c:v>2.8083333333333336</c:v>
                </c:pt>
                <c:pt idx="3">
                  <c:v>4.302083333333333</c:v>
                </c:pt>
                <c:pt idx="4">
                  <c:v>5.578125</c:v>
                </c:pt>
                <c:pt idx="5">
                  <c:v>6.9296875</c:v>
                </c:pt>
                <c:pt idx="6">
                  <c:v>8.153125</c:v>
                </c:pt>
                <c:pt idx="7">
                  <c:v>9.64375</c:v>
                </c:pt>
                <c:pt idx="8">
                  <c:v>10.7625</c:v>
                </c:pt>
                <c:pt idx="9">
                  <c:v>11.91875</c:v>
                </c:pt>
                <c:pt idx="10">
                  <c:v>13.014062500000001</c:v>
                </c:pt>
                <c:pt idx="11">
                  <c:v>14.2609375</c:v>
                </c:pt>
                <c:pt idx="12">
                  <c:v>15.4046875</c:v>
                </c:pt>
                <c:pt idx="13">
                  <c:v>16.725</c:v>
                </c:pt>
                <c:pt idx="14">
                  <c:v>18.128125</c:v>
                </c:pt>
                <c:pt idx="15">
                  <c:v>19.393749999999997</c:v>
                </c:pt>
                <c:pt idx="16">
                  <c:v>20.5890625</c:v>
                </c:pt>
                <c:pt idx="17">
                  <c:v>21.9640625</c:v>
                </c:pt>
                <c:pt idx="18">
                  <c:v>23.3140625</c:v>
                </c:pt>
                <c:pt idx="19">
                  <c:v>24.584374999999998</c:v>
                </c:pt>
                <c:pt idx="20">
                  <c:v>25.8890625</c:v>
                </c:pt>
              </c:numCache>
            </c:numRef>
          </c:val>
          <c:smooth val="0"/>
        </c:ser>
        <c:ser>
          <c:idx val="2"/>
          <c:order val="2"/>
          <c:tx>
            <c:strRef>
              <c:f>'7940S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Data'!$O$89:$O$109</c:f>
              <c:numCache>
                <c:ptCount val="21"/>
                <c:pt idx="0">
                  <c:v>0</c:v>
                </c:pt>
                <c:pt idx="1">
                  <c:v>0.3578125</c:v>
                </c:pt>
                <c:pt idx="2">
                  <c:v>2.9234375</c:v>
                </c:pt>
                <c:pt idx="3">
                  <c:v>4.2375</c:v>
                </c:pt>
                <c:pt idx="4">
                  <c:v>5.6171875</c:v>
                </c:pt>
                <c:pt idx="5">
                  <c:v>7.059374999999999</c:v>
                </c:pt>
                <c:pt idx="6">
                  <c:v>8.3234375</c:v>
                </c:pt>
                <c:pt idx="7">
                  <c:v>9.590625</c:v>
                </c:pt>
                <c:pt idx="8">
                  <c:v>10.703125</c:v>
                </c:pt>
                <c:pt idx="9">
                  <c:v>11.959375</c:v>
                </c:pt>
                <c:pt idx="10">
                  <c:v>13.0828125</c:v>
                </c:pt>
                <c:pt idx="11">
                  <c:v>14.3203125</c:v>
                </c:pt>
                <c:pt idx="12">
                  <c:v>15.584375000000001</c:v>
                </c:pt>
                <c:pt idx="13">
                  <c:v>16.80625</c:v>
                </c:pt>
                <c:pt idx="14">
                  <c:v>18.043750000000003</c:v>
                </c:pt>
                <c:pt idx="15">
                  <c:v>19.3984375</c:v>
                </c:pt>
                <c:pt idx="16">
                  <c:v>20.628124999999997</c:v>
                </c:pt>
                <c:pt idx="17">
                  <c:v>21.981250000000003</c:v>
                </c:pt>
                <c:pt idx="18">
                  <c:v>23.35</c:v>
                </c:pt>
                <c:pt idx="19">
                  <c:v>24.671875</c:v>
                </c:pt>
                <c:pt idx="20">
                  <c:v>25.768749999999997</c:v>
                </c:pt>
              </c:numCache>
            </c:numRef>
          </c:val>
          <c:smooth val="0"/>
        </c:ser>
        <c:ser>
          <c:idx val="3"/>
          <c:order val="3"/>
          <c:tx>
            <c:strRef>
              <c:f>'7940S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Data'!$U$89:$U$109</c:f>
              <c:numCache>
                <c:ptCount val="21"/>
                <c:pt idx="0">
                  <c:v>0</c:v>
                </c:pt>
                <c:pt idx="1">
                  <c:v>0.7250000000000001</c:v>
                </c:pt>
                <c:pt idx="2">
                  <c:v>3.15</c:v>
                </c:pt>
                <c:pt idx="3">
                  <c:v>4.4203125000000005</c:v>
                </c:pt>
                <c:pt idx="4">
                  <c:v>5.5796875</c:v>
                </c:pt>
                <c:pt idx="5">
                  <c:v>6.9265625</c:v>
                </c:pt>
                <c:pt idx="6">
                  <c:v>8.2765625</c:v>
                </c:pt>
                <c:pt idx="7">
                  <c:v>9.4640625</c:v>
                </c:pt>
                <c:pt idx="8">
                  <c:v>10.8</c:v>
                </c:pt>
                <c:pt idx="9">
                  <c:v>11.954687499999999</c:v>
                </c:pt>
                <c:pt idx="10">
                  <c:v>13.1875</c:v>
                </c:pt>
                <c:pt idx="11">
                  <c:v>14.3015625</c:v>
                </c:pt>
                <c:pt idx="12">
                  <c:v>15.553125</c:v>
                </c:pt>
                <c:pt idx="13">
                  <c:v>16.7734375</c:v>
                </c:pt>
                <c:pt idx="14">
                  <c:v>18.126562500000002</c:v>
                </c:pt>
                <c:pt idx="15">
                  <c:v>19.495312499999997</c:v>
                </c:pt>
                <c:pt idx="16">
                  <c:v>20.765625</c:v>
                </c:pt>
                <c:pt idx="17">
                  <c:v>22.0125</c:v>
                </c:pt>
                <c:pt idx="18">
                  <c:v>23.3515625</c:v>
                </c:pt>
                <c:pt idx="19">
                  <c:v>24.614062500000003</c:v>
                </c:pt>
                <c:pt idx="20">
                  <c:v>25.9546875</c:v>
                </c:pt>
              </c:numCache>
            </c:numRef>
          </c:val>
          <c:smooth val="0"/>
        </c:ser>
        <c:ser>
          <c:idx val="4"/>
          <c:order val="4"/>
          <c:tx>
            <c:strRef>
              <c:f>'7940S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'7940S Data'!$A$89:$A$109</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'7940S Data'!$AA$89:$AA$109</c:f>
              <c:numCache>
                <c:ptCount val="21"/>
                <c:pt idx="0">
                  <c:v>0</c:v>
                </c:pt>
                <c:pt idx="1">
                  <c:v>0.771875</c:v>
                </c:pt>
                <c:pt idx="2">
                  <c:v>3.125</c:v>
                </c:pt>
                <c:pt idx="3">
                  <c:v>4.228125</c:v>
                </c:pt>
                <c:pt idx="4">
                  <c:v>5.5375000000000005</c:v>
                </c:pt>
                <c:pt idx="5">
                  <c:v>6.9</c:v>
                </c:pt>
                <c:pt idx="6">
                  <c:v>8.08125</c:v>
                </c:pt>
                <c:pt idx="7">
                  <c:v>9.4234375</c:v>
                </c:pt>
                <c:pt idx="8">
                  <c:v>10.7578125</c:v>
                </c:pt>
                <c:pt idx="9">
                  <c:v>11.934375</c:v>
                </c:pt>
                <c:pt idx="10">
                  <c:v>13.184375</c:v>
                </c:pt>
                <c:pt idx="11">
                  <c:v>14.332812500000001</c:v>
                </c:pt>
                <c:pt idx="12">
                  <c:v>15.4953125</c:v>
                </c:pt>
                <c:pt idx="13">
                  <c:v>16.817187500000003</c:v>
                </c:pt>
                <c:pt idx="14">
                  <c:v>18.1609375</c:v>
                </c:pt>
                <c:pt idx="15">
                  <c:v>19.567187500000003</c:v>
                </c:pt>
                <c:pt idx="16">
                  <c:v>20.846874999999997</c:v>
                </c:pt>
                <c:pt idx="17">
                  <c:v>22.08125</c:v>
                </c:pt>
                <c:pt idx="18">
                  <c:v>23.421875</c:v>
                </c:pt>
                <c:pt idx="19">
                  <c:v>24.7109375</c:v>
                </c:pt>
                <c:pt idx="20">
                  <c:v>26.03125</c:v>
                </c:pt>
              </c:numCache>
            </c:numRef>
          </c:val>
          <c:smooth val="0"/>
        </c:ser>
        <c:ser>
          <c:idx val="5"/>
          <c:order val="5"/>
          <c:tx>
            <c:strRef>
              <c:f>'7940S Data'!$AF$85</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Data'!$AG$89:$AG$109</c:f>
              <c:numCache>
                <c:ptCount val="21"/>
                <c:pt idx="0">
                  <c:v>0</c:v>
                </c:pt>
                <c:pt idx="1">
                  <c:v>1.125</c:v>
                </c:pt>
                <c:pt idx="2">
                  <c:v>2.9104166666666664</c:v>
                </c:pt>
                <c:pt idx="3">
                  <c:v>4.3421875000000005</c:v>
                </c:pt>
                <c:pt idx="4">
                  <c:v>5.5703125</c:v>
                </c:pt>
                <c:pt idx="5">
                  <c:v>6.948437500000001</c:v>
                </c:pt>
                <c:pt idx="6">
                  <c:v>8.271875</c:v>
                </c:pt>
                <c:pt idx="7">
                  <c:v>9.626562499999999</c:v>
                </c:pt>
                <c:pt idx="8">
                  <c:v>10.8015625</c:v>
                </c:pt>
                <c:pt idx="9">
                  <c:v>11.940624999999999</c:v>
                </c:pt>
                <c:pt idx="10">
                  <c:v>13.240625000000001</c:v>
                </c:pt>
                <c:pt idx="11">
                  <c:v>14.4421875</c:v>
                </c:pt>
                <c:pt idx="12">
                  <c:v>15.728125</c:v>
                </c:pt>
                <c:pt idx="13">
                  <c:v>17.004687500000003</c:v>
                </c:pt>
                <c:pt idx="14">
                  <c:v>18.390625</c:v>
                </c:pt>
                <c:pt idx="15">
                  <c:v>19.609375</c:v>
                </c:pt>
                <c:pt idx="16">
                  <c:v>20.95625</c:v>
                </c:pt>
                <c:pt idx="17">
                  <c:v>22.206249999999997</c:v>
                </c:pt>
                <c:pt idx="18">
                  <c:v>23.56875</c:v>
                </c:pt>
                <c:pt idx="19">
                  <c:v>24.8359375</c:v>
                </c:pt>
                <c:pt idx="20">
                  <c:v>26.17</c:v>
                </c:pt>
              </c:numCache>
            </c:numRef>
          </c:val>
          <c:smooth val="0"/>
        </c:ser>
        <c:ser>
          <c:idx val="6"/>
          <c:order val="6"/>
          <c:tx>
            <c:strRef>
              <c:f>'7940S Data'!$AL$85</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Data'!$AM$89:$AM$109</c:f>
              <c:numCache>
                <c:ptCount val="21"/>
                <c:pt idx="0">
                  <c:v>0</c:v>
                </c:pt>
                <c:pt idx="1">
                  <c:v>0.8390625</c:v>
                </c:pt>
                <c:pt idx="2">
                  <c:v>3.0046875</c:v>
                </c:pt>
                <c:pt idx="3">
                  <c:v>4.4234375</c:v>
                </c:pt>
                <c:pt idx="4">
                  <c:v>5.603125</c:v>
                </c:pt>
                <c:pt idx="5">
                  <c:v>6.9234375</c:v>
                </c:pt>
                <c:pt idx="6">
                  <c:v>8.268749999999999</c:v>
                </c:pt>
                <c:pt idx="7">
                  <c:v>9.5</c:v>
                </c:pt>
                <c:pt idx="8">
                  <c:v>10.771875</c:v>
                </c:pt>
                <c:pt idx="9">
                  <c:v>12.109375</c:v>
                </c:pt>
                <c:pt idx="10">
                  <c:v>13.326562500000001</c:v>
                </c:pt>
                <c:pt idx="11">
                  <c:v>14.5234375</c:v>
                </c:pt>
                <c:pt idx="12">
                  <c:v>15.840625</c:v>
                </c:pt>
                <c:pt idx="13">
                  <c:v>17.0640625</c:v>
                </c:pt>
                <c:pt idx="14">
                  <c:v>18.4546875</c:v>
                </c:pt>
                <c:pt idx="15">
                  <c:v>19.815624999999997</c:v>
                </c:pt>
                <c:pt idx="16">
                  <c:v>21.15</c:v>
                </c:pt>
                <c:pt idx="17">
                  <c:v>22.3765625</c:v>
                </c:pt>
                <c:pt idx="18">
                  <c:v>23.731250000000003</c:v>
                </c:pt>
                <c:pt idx="19">
                  <c:v>24.987499999999997</c:v>
                </c:pt>
                <c:pt idx="20">
                  <c:v>26.3203125</c:v>
                </c:pt>
              </c:numCache>
            </c:numRef>
          </c:val>
          <c:smooth val="0"/>
        </c:ser>
        <c:ser>
          <c:idx val="7"/>
          <c:order val="7"/>
          <c:tx>
            <c:strRef>
              <c:f>'7940S Data'!$AR$85</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Data'!$AS$89:$AS$109</c:f>
              <c:numCache>
                <c:ptCount val="21"/>
                <c:pt idx="0">
                  <c:v>0</c:v>
                </c:pt>
                <c:pt idx="1">
                  <c:v>1.0453125</c:v>
                </c:pt>
                <c:pt idx="2">
                  <c:v>2.99375</c:v>
                </c:pt>
                <c:pt idx="3">
                  <c:v>4.4359375</c:v>
                </c:pt>
                <c:pt idx="4">
                  <c:v>5.6546875</c:v>
                </c:pt>
                <c:pt idx="5">
                  <c:v>7.0484374999999995</c:v>
                </c:pt>
                <c:pt idx="6">
                  <c:v>8.254687500000001</c:v>
                </c:pt>
                <c:pt idx="7">
                  <c:v>9.7234375</c:v>
                </c:pt>
                <c:pt idx="8">
                  <c:v>10.871875</c:v>
                </c:pt>
                <c:pt idx="9">
                  <c:v>12.1109375</c:v>
                </c:pt>
                <c:pt idx="10">
                  <c:v>13.31875</c:v>
                </c:pt>
                <c:pt idx="11">
                  <c:v>14.6296875</c:v>
                </c:pt>
                <c:pt idx="12">
                  <c:v>15.9984375</c:v>
                </c:pt>
                <c:pt idx="13">
                  <c:v>17.296875</c:v>
                </c:pt>
                <c:pt idx="14">
                  <c:v>18.6953125</c:v>
                </c:pt>
                <c:pt idx="15">
                  <c:v>19.953125</c:v>
                </c:pt>
                <c:pt idx="16">
                  <c:v>21.1828125</c:v>
                </c:pt>
                <c:pt idx="17">
                  <c:v>22.559374999999996</c:v>
                </c:pt>
                <c:pt idx="18">
                  <c:v>23.918750000000003</c:v>
                </c:pt>
                <c:pt idx="19">
                  <c:v>25.198437499999997</c:v>
                </c:pt>
                <c:pt idx="20">
                  <c:v>26.5109375</c:v>
                </c:pt>
              </c:numCache>
            </c:numRef>
          </c:val>
          <c:smooth val="0"/>
        </c:ser>
        <c:ser>
          <c:idx val="8"/>
          <c:order val="8"/>
          <c:tx>
            <c:strRef>
              <c:f>'7940S Data'!$AX$85</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Data'!$AY$89:$AY$109</c:f>
              <c:numCache>
                <c:ptCount val="21"/>
                <c:pt idx="0">
                  <c:v>0</c:v>
                </c:pt>
                <c:pt idx="1">
                  <c:v>0.8609375</c:v>
                </c:pt>
                <c:pt idx="2">
                  <c:v>3.0203125</c:v>
                </c:pt>
                <c:pt idx="3">
                  <c:v>4.690625</c:v>
                </c:pt>
                <c:pt idx="4">
                  <c:v>5.825</c:v>
                </c:pt>
                <c:pt idx="5">
                  <c:v>7.175000000000001</c:v>
                </c:pt>
                <c:pt idx="6">
                  <c:v>8.384375</c:v>
                </c:pt>
                <c:pt idx="7">
                  <c:v>9.7546875</c:v>
                </c:pt>
                <c:pt idx="8">
                  <c:v>10.932812499999999</c:v>
                </c:pt>
                <c:pt idx="9">
                  <c:v>12.3203125</c:v>
                </c:pt>
                <c:pt idx="10">
                  <c:v>13.53125</c:v>
                </c:pt>
                <c:pt idx="11">
                  <c:v>14.84375</c:v>
                </c:pt>
                <c:pt idx="12">
                  <c:v>16.151562499999997</c:v>
                </c:pt>
                <c:pt idx="13">
                  <c:v>17.46875</c:v>
                </c:pt>
                <c:pt idx="14">
                  <c:v>18.90625</c:v>
                </c:pt>
                <c:pt idx="15">
                  <c:v>20.190625</c:v>
                </c:pt>
                <c:pt idx="16">
                  <c:v>21.590624999999996</c:v>
                </c:pt>
                <c:pt idx="17">
                  <c:v>22.8640625</c:v>
                </c:pt>
                <c:pt idx="18">
                  <c:v>24.196875</c:v>
                </c:pt>
                <c:pt idx="19">
                  <c:v>25.465624999999996</c:v>
                </c:pt>
                <c:pt idx="20">
                  <c:v>26.6359375</c:v>
                </c:pt>
              </c:numCache>
            </c:numRef>
          </c:val>
          <c:smooth val="0"/>
        </c:ser>
        <c:ser>
          <c:idx val="9"/>
          <c:order val="9"/>
          <c:tx>
            <c:strRef>
              <c:f>'7940S Data'!$BD$85</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Data'!$BE$89:$BE$109</c:f>
              <c:numCache>
                <c:ptCount val="21"/>
                <c:pt idx="0">
                  <c:v>0</c:v>
                </c:pt>
                <c:pt idx="1">
                  <c:v>0.175</c:v>
                </c:pt>
                <c:pt idx="2">
                  <c:v>2.7703125</c:v>
                </c:pt>
                <c:pt idx="3">
                  <c:v>4.3625</c:v>
                </c:pt>
                <c:pt idx="4">
                  <c:v>5.7906249999999995</c:v>
                </c:pt>
                <c:pt idx="5">
                  <c:v>7.3</c:v>
                </c:pt>
                <c:pt idx="6">
                  <c:v>8.423437499999999</c:v>
                </c:pt>
                <c:pt idx="7">
                  <c:v>9.778125</c:v>
                </c:pt>
                <c:pt idx="8">
                  <c:v>10.9375</c:v>
                </c:pt>
                <c:pt idx="9">
                  <c:v>12.2875</c:v>
                </c:pt>
                <c:pt idx="10">
                  <c:v>13.618749999999999</c:v>
                </c:pt>
                <c:pt idx="11">
                  <c:v>14.934375000000001</c:v>
                </c:pt>
                <c:pt idx="12">
                  <c:v>16.190624999999997</c:v>
                </c:pt>
                <c:pt idx="13">
                  <c:v>17.5703125</c:v>
                </c:pt>
                <c:pt idx="14">
                  <c:v>19.0171875</c:v>
                </c:pt>
                <c:pt idx="15">
                  <c:v>20.3234375</c:v>
                </c:pt>
                <c:pt idx="16">
                  <c:v>21.707812500000003</c:v>
                </c:pt>
                <c:pt idx="17">
                  <c:v>23.006249999999998</c:v>
                </c:pt>
                <c:pt idx="18">
                  <c:v>24.3875</c:v>
                </c:pt>
                <c:pt idx="19">
                  <c:v>25.6625</c:v>
                </c:pt>
                <c:pt idx="20">
                  <c:v>26.925</c:v>
                </c:pt>
              </c:numCache>
            </c:numRef>
          </c:val>
          <c:smooth val="0"/>
        </c:ser>
        <c:ser>
          <c:idx val="10"/>
          <c:order val="10"/>
          <c:tx>
            <c:strRef>
              <c:f>'7940S Data'!$BJ$85</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'7940S Data'!$BK$89:$BK$109</c:f>
              <c:numCache>
                <c:ptCount val="21"/>
                <c:pt idx="0">
                  <c:v>0</c:v>
                </c:pt>
                <c:pt idx="1">
                  <c:v>0.884375</c:v>
                </c:pt>
                <c:pt idx="2">
                  <c:v>2.8520833333333333</c:v>
                </c:pt>
                <c:pt idx="3">
                  <c:v>4.5671875</c:v>
                </c:pt>
                <c:pt idx="4">
                  <c:v>5.859375</c:v>
                </c:pt>
                <c:pt idx="5">
                  <c:v>7.35</c:v>
                </c:pt>
                <c:pt idx="6">
                  <c:v>8.842187500000001</c:v>
                </c:pt>
                <c:pt idx="7">
                  <c:v>10.1046875</c:v>
                </c:pt>
                <c:pt idx="8">
                  <c:v>11.381250000000001</c:v>
                </c:pt>
                <c:pt idx="9">
                  <c:v>12.560937500000001</c:v>
                </c:pt>
                <c:pt idx="10">
                  <c:v>13.878125</c:v>
                </c:pt>
                <c:pt idx="11">
                  <c:v>15.10625</c:v>
                </c:pt>
                <c:pt idx="12">
                  <c:v>16.4796875</c:v>
                </c:pt>
                <c:pt idx="13">
                  <c:v>17.91875</c:v>
                </c:pt>
                <c:pt idx="14">
                  <c:v>19.2859375</c:v>
                </c:pt>
                <c:pt idx="15">
                  <c:v>20.626562500000002</c:v>
                </c:pt>
                <c:pt idx="16">
                  <c:v>22.025</c:v>
                </c:pt>
                <c:pt idx="17">
                  <c:v>23.307812499999997</c:v>
                </c:pt>
                <c:pt idx="18">
                  <c:v>24.671875000000004</c:v>
                </c:pt>
                <c:pt idx="19">
                  <c:v>26.0171875</c:v>
                </c:pt>
                <c:pt idx="20">
                  <c:v>27.4</c:v>
                </c:pt>
              </c:numCache>
            </c:numRef>
          </c:val>
          <c:smooth val="0"/>
        </c:ser>
        <c:marker val="1"/>
        <c:axId val="36659612"/>
        <c:axId val="61501053"/>
      </c:lineChart>
      <c:catAx>
        <c:axId val="3665961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501053"/>
        <c:crosses val="autoZero"/>
        <c:auto val="1"/>
        <c:lblOffset val="100"/>
        <c:tickLblSkip val="1"/>
        <c:noMultiLvlLbl val="0"/>
      </c:catAx>
      <c:valAx>
        <c:axId val="6150105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Deflection/mm</a:t>
                </a:r>
              </a:p>
            </c:rich>
          </c:tx>
          <c:layout>
            <c:manualLayout>
              <c:xMode val="factor"/>
              <c:yMode val="factor"/>
              <c:x val="-0.00875"/>
              <c:y val="-0.003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59612"/>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9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Static Spring Rates @ 26psi</a:t>
            </a:r>
          </a:p>
        </c:rich>
      </c:tx>
      <c:layout>
        <c:manualLayout>
          <c:xMode val="factor"/>
          <c:yMode val="factor"/>
          <c:x val="0.0025"/>
          <c:y val="-0.006"/>
        </c:manualLayout>
      </c:layout>
      <c:spPr>
        <a:noFill/>
        <a:ln w="3175">
          <a:noFill/>
        </a:ln>
      </c:spPr>
    </c:title>
    <c:plotArea>
      <c:layout>
        <c:manualLayout>
          <c:xMode val="edge"/>
          <c:yMode val="edge"/>
          <c:x val="0.04425"/>
          <c:y val="0.14875"/>
          <c:w val="0.85875"/>
          <c:h val="0.7185"/>
        </c:manualLayout>
      </c:layout>
      <c:lineChart>
        <c:grouping val="standard"/>
        <c:varyColors val="0"/>
        <c:ser>
          <c:idx val="0"/>
          <c:order val="0"/>
          <c:tx>
            <c:strRef>
              <c:f>'7941S Data'!$B$4</c:f>
              <c:strCache>
                <c:ptCount val="1"/>
                <c:pt idx="0">
                  <c:v>0°</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Data'!$D$8:$D$28</c:f>
              <c:numCache>
                <c:ptCount val="21"/>
                <c:pt idx="0">
                  <c:v>0</c:v>
                </c:pt>
                <c:pt idx="1">
                  <c:v>25554.05207723815</c:v>
                </c:pt>
                <c:pt idx="2">
                  <c:v>1663.9995046699148</c:v>
                </c:pt>
                <c:pt idx="3">
                  <c:v>1379.5370480967324</c:v>
                </c:pt>
                <c:pt idx="4">
                  <c:v>1372.8319263238677</c:v>
                </c:pt>
                <c:pt idx="5">
                  <c:v>1361.753958587089</c:v>
                </c:pt>
                <c:pt idx="6">
                  <c:v>1375.2947206560737</c:v>
                </c:pt>
                <c:pt idx="7">
                  <c:v>1353.3938607868567</c:v>
                </c:pt>
                <c:pt idx="8">
                  <c:v>1368.1070745697896</c:v>
                </c:pt>
                <c:pt idx="9">
                  <c:v>1377.1769990253822</c:v>
                </c:pt>
                <c:pt idx="10">
                  <c:v>1389.6830329397142</c:v>
                </c:pt>
                <c:pt idx="11">
                  <c:v>1384.7153012729743</c:v>
                </c:pt>
                <c:pt idx="12">
                  <c:v>1392.6038370097133</c:v>
                </c:pt>
                <c:pt idx="13">
                  <c:v>1387.99119264485</c:v>
                </c:pt>
                <c:pt idx="14">
                  <c:v>1379.1824863209629</c:v>
                </c:pt>
                <c:pt idx="15">
                  <c:v>1392.7127819309096</c:v>
                </c:pt>
                <c:pt idx="16">
                  <c:v>1409.0586845214652</c:v>
                </c:pt>
                <c:pt idx="17">
                  <c:v>1414.5317948879776</c:v>
                </c:pt>
                <c:pt idx="18">
                  <c:v>1421.6884493111972</c:v>
                </c:pt>
                <c:pt idx="19">
                  <c:v>1428.2732753005141</c:v>
                </c:pt>
                <c:pt idx="20">
                  <c:v>1432.988681183859</c:v>
                </c:pt>
              </c:numCache>
            </c:numRef>
          </c:val>
          <c:smooth val="0"/>
        </c:ser>
        <c:ser>
          <c:idx val="1"/>
          <c:order val="1"/>
          <c:tx>
            <c:strRef>
              <c:f>'7941S Data'!$H$4</c:f>
              <c:strCache>
                <c:ptCount val="1"/>
                <c:pt idx="0">
                  <c:v>0.5°</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Data'!$J$8:$J$28</c:f>
              <c:numCache>
                <c:ptCount val="21"/>
                <c:pt idx="0">
                  <c:v>0</c:v>
                </c:pt>
                <c:pt idx="1">
                  <c:v>2275.826972010178</c:v>
                </c:pt>
                <c:pt idx="2">
                  <c:v>1210.2841677943165</c:v>
                </c:pt>
                <c:pt idx="3">
                  <c:v>1183.590648434054</c:v>
                </c:pt>
                <c:pt idx="4">
                  <c:v>1229.838432451014</c:v>
                </c:pt>
                <c:pt idx="5">
                  <c:v>1221.5241737230265</c:v>
                </c:pt>
                <c:pt idx="6">
                  <c:v>1255.885794523754</c:v>
                </c:pt>
                <c:pt idx="7">
                  <c:v>1273.8148524923702</c:v>
                </c:pt>
                <c:pt idx="8">
                  <c:v>1294.590193595079</c:v>
                </c:pt>
                <c:pt idx="9">
                  <c:v>1312.078239608802</c:v>
                </c:pt>
                <c:pt idx="10">
                  <c:v>1318.3962264150944</c:v>
                </c:pt>
                <c:pt idx="11">
                  <c:v>1330.4124408384043</c:v>
                </c:pt>
                <c:pt idx="12">
                  <c:v>1325.527973323453</c:v>
                </c:pt>
                <c:pt idx="13">
                  <c:v>1337.5359484642815</c:v>
                </c:pt>
                <c:pt idx="14">
                  <c:v>1344.3847970796648</c:v>
                </c:pt>
                <c:pt idx="15">
                  <c:v>1357.3452043707</c:v>
                </c:pt>
                <c:pt idx="16">
                  <c:v>1363.4146341463415</c:v>
                </c:pt>
                <c:pt idx="17">
                  <c:v>1382.5059101654847</c:v>
                </c:pt>
                <c:pt idx="18">
                  <c:v>1391.3404200155562</c:v>
                </c:pt>
                <c:pt idx="19">
                  <c:v>1397.7298897845037</c:v>
                </c:pt>
                <c:pt idx="20">
                  <c:v>1414.2947501581277</c:v>
                </c:pt>
              </c:numCache>
            </c:numRef>
          </c:val>
          <c:smooth val="0"/>
        </c:ser>
        <c:ser>
          <c:idx val="2"/>
          <c:order val="2"/>
          <c:tx>
            <c:strRef>
              <c:f>'7941S Data'!$N$4</c:f>
              <c:strCache>
                <c:ptCount val="1"/>
                <c:pt idx="0">
                  <c:v>1°</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Data'!$P$8:$P$28</c:f>
              <c:numCache>
                <c:ptCount val="21"/>
                <c:pt idx="0">
                  <c:v>0</c:v>
                </c:pt>
                <c:pt idx="1">
                  <c:v>5230.409356725147</c:v>
                </c:pt>
                <c:pt idx="2">
                  <c:v>1271.35749822317</c:v>
                </c:pt>
                <c:pt idx="3">
                  <c:v>1196.7885816235505</c:v>
                </c:pt>
                <c:pt idx="4">
                  <c:v>1194.524207011686</c:v>
                </c:pt>
                <c:pt idx="5">
                  <c:v>1259.363559560687</c:v>
                </c:pt>
                <c:pt idx="6">
                  <c:v>1274.9821810406272</c:v>
                </c:pt>
                <c:pt idx="7">
                  <c:v>1302.7049521431543</c:v>
                </c:pt>
                <c:pt idx="8">
                  <c:v>1311.6773602199817</c:v>
                </c:pt>
                <c:pt idx="9">
                  <c:v>1328.0976736512125</c:v>
                </c:pt>
                <c:pt idx="10">
                  <c:v>1325.2333679063563</c:v>
                </c:pt>
                <c:pt idx="11">
                  <c:v>1338.5578231292518</c:v>
                </c:pt>
                <c:pt idx="12">
                  <c:v>1343.110999874859</c:v>
                </c:pt>
                <c:pt idx="13">
                  <c:v>1355.151515151515</c:v>
                </c:pt>
                <c:pt idx="14">
                  <c:v>1361.1914338515055</c:v>
                </c:pt>
                <c:pt idx="15">
                  <c:v>1375.2947206560737</c:v>
                </c:pt>
                <c:pt idx="16">
                  <c:v>1378.1201848998458</c:v>
                </c:pt>
                <c:pt idx="17">
                  <c:v>1380.4975485745415</c:v>
                </c:pt>
                <c:pt idx="18">
                  <c:v>1393.6288088642657</c:v>
                </c:pt>
                <c:pt idx="19">
                  <c:v>1407.3374741200828</c:v>
                </c:pt>
                <c:pt idx="20">
                  <c:v>1417.43264659271</c:v>
                </c:pt>
              </c:numCache>
            </c:numRef>
          </c:val>
          <c:smooth val="0"/>
        </c:ser>
        <c:ser>
          <c:idx val="3"/>
          <c:order val="3"/>
          <c:tx>
            <c:strRef>
              <c:f>'7941S Data'!$T$4</c:f>
              <c:strCache>
                <c:ptCount val="1"/>
                <c:pt idx="0">
                  <c:v>1.5°</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Data'!$V$8:$V$28</c:f>
              <c:numCache>
                <c:ptCount val="21"/>
                <c:pt idx="0">
                  <c:v>0</c:v>
                </c:pt>
                <c:pt idx="1">
                  <c:v>6674.626865671643</c:v>
                </c:pt>
                <c:pt idx="2">
                  <c:v>1359.2705167173253</c:v>
                </c:pt>
                <c:pt idx="3">
                  <c:v>1202.1505376344087</c:v>
                </c:pt>
                <c:pt idx="4">
                  <c:v>1225.2054794520548</c:v>
                </c:pt>
                <c:pt idx="5">
                  <c:v>1286.9064748201438</c:v>
                </c:pt>
                <c:pt idx="6">
                  <c:v>1287.832973362131</c:v>
                </c:pt>
                <c:pt idx="7">
                  <c:v>1297.5751295336788</c:v>
                </c:pt>
                <c:pt idx="8">
                  <c:v>1317.47376173817</c:v>
                </c:pt>
                <c:pt idx="9">
                  <c:v>1318.3098591549299</c:v>
                </c:pt>
                <c:pt idx="10">
                  <c:v>1316.4556962025317</c:v>
                </c:pt>
                <c:pt idx="11">
                  <c:v>1345.3302338301655</c:v>
                </c:pt>
                <c:pt idx="12">
                  <c:v>1349.698189134809</c:v>
                </c:pt>
                <c:pt idx="13">
                  <c:v>1364.2144784700222</c:v>
                </c:pt>
                <c:pt idx="14">
                  <c:v>1370.128022759602</c:v>
                </c:pt>
                <c:pt idx="15">
                  <c:v>1380.6730472368015</c:v>
                </c:pt>
                <c:pt idx="16">
                  <c:v>1377.7221526908636</c:v>
                </c:pt>
                <c:pt idx="17">
                  <c:v>1381.7520901490366</c:v>
                </c:pt>
                <c:pt idx="18">
                  <c:v>1392.5438975867141</c:v>
                </c:pt>
                <c:pt idx="19">
                  <c:v>1407.454033460328</c:v>
                </c:pt>
                <c:pt idx="20">
                  <c:v>1414.0711462450593</c:v>
                </c:pt>
              </c:numCache>
            </c:numRef>
          </c:val>
          <c:smooth val="0"/>
        </c:ser>
        <c:ser>
          <c:idx val="4"/>
          <c:order val="4"/>
          <c:tx>
            <c:strRef>
              <c:f>'7941S Data'!$Z$4</c:f>
              <c:strCache>
                <c:ptCount val="1"/>
                <c:pt idx="0">
                  <c:v>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'7941S Data'!$A$8:$A$28</c:f>
              <c:numCache>
                <c:ptCount val="21"/>
                <c:pt idx="0">
                  <c:v>0</c:v>
                </c:pt>
                <c:pt idx="1">
                  <c:v>25</c:v>
                </c:pt>
                <c:pt idx="2">
                  <c:v>50</c:v>
                </c:pt>
                <c:pt idx="3">
                  <c:v>75</c:v>
                </c:pt>
                <c:pt idx="4">
                  <c:v>100</c:v>
                </c:pt>
                <c:pt idx="5">
                  <c:v>125</c:v>
                </c:pt>
                <c:pt idx="6">
                  <c:v>150</c:v>
                </c:pt>
                <c:pt idx="7">
                  <c:v>175</c:v>
                </c:pt>
                <c:pt idx="8">
                  <c:v>200</c:v>
                </c:pt>
                <c:pt idx="9">
                  <c:v>225</c:v>
                </c:pt>
                <c:pt idx="10">
                  <c:v>250</c:v>
                </c:pt>
                <c:pt idx="11">
                  <c:v>275</c:v>
                </c:pt>
                <c:pt idx="12">
                  <c:v>300</c:v>
                </c:pt>
                <c:pt idx="13">
                  <c:v>325</c:v>
                </c:pt>
                <c:pt idx="14">
                  <c:v>350</c:v>
                </c:pt>
                <c:pt idx="15">
                  <c:v>375</c:v>
                </c:pt>
                <c:pt idx="16">
                  <c:v>400</c:v>
                </c:pt>
                <c:pt idx="17">
                  <c:v>425</c:v>
                </c:pt>
                <c:pt idx="18">
                  <c:v>450</c:v>
                </c:pt>
                <c:pt idx="19">
                  <c:v>475</c:v>
                </c:pt>
                <c:pt idx="20">
                  <c:v>500</c:v>
                </c:pt>
              </c:numCache>
            </c:numRef>
          </c:cat>
          <c:val>
            <c:numRef>
              <c:f>'7941S Data'!$AB$8:$AB$28</c:f>
              <c:numCache>
                <c:ptCount val="21"/>
                <c:pt idx="0">
                  <c:v>0</c:v>
                </c:pt>
                <c:pt idx="1">
                  <c:v>5884.21052631579</c:v>
                </c:pt>
                <c:pt idx="2">
                  <c:v>1351.0574018126886</c:v>
                </c:pt>
                <c:pt idx="3">
                  <c:v>1268.0529300567105</c:v>
                </c:pt>
                <c:pt idx="4">
                  <c:v>1225.2054794520548</c:v>
                </c:pt>
                <c:pt idx="5">
                  <c:v>1257.2392465560865</c:v>
                </c:pt>
                <c:pt idx="6">
                  <c:v>1274.3766326288292</c:v>
                </c:pt>
                <c:pt idx="7">
                  <c:v>1303.790087463557</c:v>
                </c:pt>
                <c:pt idx="8">
                  <c:v>1307.8413452750867</c:v>
                </c:pt>
                <c:pt idx="9">
                  <c:v>1325.037037037037</c:v>
                </c:pt>
                <c:pt idx="10">
                  <c:v>1330.3584709207198</c:v>
                </c:pt>
                <c:pt idx="11">
                  <c:v>1331.3125845737482</c:v>
                </c:pt>
                <c:pt idx="12">
                  <c:v>1346.8189233278956</c:v>
                </c:pt>
                <c:pt idx="13">
                  <c:v>1361.817755914734</c:v>
                </c:pt>
                <c:pt idx="14">
                  <c:v>1366.241134751773</c:v>
                </c:pt>
                <c:pt idx="15">
                  <c:v>1376.1411426813004</c:v>
                </c:pt>
                <c:pt idx="16">
                  <c:v>1379.4486215538845</c:v>
                </c:pt>
                <c:pt idx="17">
                  <c:v>1384.0160203895869</c:v>
                </c:pt>
                <c:pt idx="18">
                  <c:v>1386.5472396865039</c:v>
                </c:pt>
                <c:pt idx="19">
                  <c:v>1397.8448630418688</c:v>
                </c:pt>
                <c:pt idx="20">
                  <c:v>1404.8167539267017</c:v>
                </c:pt>
              </c:numCache>
            </c:numRef>
          </c:val>
          <c:smooth val="0"/>
        </c:ser>
        <c:ser>
          <c:idx val="5"/>
          <c:order val="5"/>
          <c:tx>
            <c:strRef>
              <c:f>'7941S Data'!$AF$4</c:f>
              <c:strCache>
                <c:ptCount val="1"/>
                <c:pt idx="0">
                  <c:v>2.5°</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Data'!$AH$8:$AH$28</c:f>
              <c:numCache>
                <c:ptCount val="21"/>
                <c:pt idx="0">
                  <c:v>0</c:v>
                </c:pt>
                <c:pt idx="1">
                  <c:v>3563.346613545816</c:v>
                </c:pt>
                <c:pt idx="2">
                  <c:v>1327.9881217520417</c:v>
                </c:pt>
                <c:pt idx="3">
                  <c:v>1234.2226310947563</c:v>
                </c:pt>
                <c:pt idx="4">
                  <c:v>1252.6610644257703</c:v>
                </c:pt>
                <c:pt idx="5">
                  <c:v>1236.3837434337847</c:v>
                </c:pt>
                <c:pt idx="6">
                  <c:v>1259.4226707345692</c:v>
                </c:pt>
                <c:pt idx="7">
                  <c:v>1275.8915834522109</c:v>
                </c:pt>
                <c:pt idx="8">
                  <c:v>1303.790087463557</c:v>
                </c:pt>
                <c:pt idx="9">
                  <c:v>1313.3627019089574</c:v>
                </c:pt>
                <c:pt idx="10">
                  <c:v>1329.1722395601128</c:v>
                </c:pt>
                <c:pt idx="11">
                  <c:v>1334.382205343822</c:v>
                </c:pt>
                <c:pt idx="12">
                  <c:v>1336.587795765878</c:v>
                </c:pt>
                <c:pt idx="13">
                  <c:v>1350.1161170459823</c:v>
                </c:pt>
                <c:pt idx="14">
                  <c:v>1360.4519774011299</c:v>
                </c:pt>
                <c:pt idx="15">
                  <c:v>1366.7481662591688</c:v>
                </c:pt>
                <c:pt idx="16">
                  <c:v>1373.6225763102323</c:v>
                </c:pt>
                <c:pt idx="17">
                  <c:v>1378.2451051486587</c:v>
                </c:pt>
                <c:pt idx="18">
                  <c:v>1381.5498154981549</c:v>
                </c:pt>
                <c:pt idx="19">
                  <c:v>1385.6490541422047</c:v>
                </c:pt>
                <c:pt idx="20">
                  <c:v>1398.8113856740695</c:v>
                </c:pt>
              </c:numCache>
            </c:numRef>
          </c:val>
          <c:smooth val="0"/>
        </c:ser>
        <c:ser>
          <c:idx val="6"/>
          <c:order val="6"/>
          <c:tx>
            <c:strRef>
              <c:f>'7941S Data'!$AL$4</c:f>
              <c:strCache>
                <c:ptCount val="1"/>
                <c:pt idx="0">
                  <c:v>3°</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Data'!$AN$8:$AN$28</c:f>
              <c:numCache>
                <c:ptCount val="21"/>
                <c:pt idx="0">
                  <c:v>0</c:v>
                </c:pt>
                <c:pt idx="1">
                  <c:v>3466.6666666666665</c:v>
                </c:pt>
                <c:pt idx="2">
                  <c:v>1271.35749822317</c:v>
                </c:pt>
                <c:pt idx="3">
                  <c:v>1245.682451253482</c:v>
                </c:pt>
                <c:pt idx="4">
                  <c:v>1270.905861456483</c:v>
                </c:pt>
                <c:pt idx="5">
                  <c:v>1260.0732600732601</c:v>
                </c:pt>
                <c:pt idx="6">
                  <c:v>1265.9589525831564</c:v>
                </c:pt>
                <c:pt idx="7">
                  <c:v>1282.4252355591968</c:v>
                </c:pt>
                <c:pt idx="8">
                  <c:v>1288.7608069164264</c:v>
                </c:pt>
                <c:pt idx="9">
                  <c:v>1308.2398829839103</c:v>
                </c:pt>
                <c:pt idx="10">
                  <c:v>1321.513002364066</c:v>
                </c:pt>
                <c:pt idx="11">
                  <c:v>1333.4779072919491</c:v>
                </c:pt>
                <c:pt idx="12">
                  <c:v>1337.92071802543</c:v>
                </c:pt>
                <c:pt idx="13">
                  <c:v>1350.272906747184</c:v>
                </c:pt>
                <c:pt idx="14">
                  <c:v>1355.8852192744991</c:v>
                </c:pt>
                <c:pt idx="15">
                  <c:v>1356.2474727052163</c:v>
                </c:pt>
                <c:pt idx="16">
                  <c:v>1364.4546147978642</c:v>
                </c:pt>
                <c:pt idx="17">
                  <c:v>1374.6315884639725</c:v>
                </c:pt>
                <c:pt idx="18">
                  <c:v>1378.1201848998458</c:v>
                </c:pt>
                <c:pt idx="19">
                  <c:v>1384.0690666232285</c:v>
                </c:pt>
                <c:pt idx="20">
                  <c:v>1388.3886991617508</c:v>
                </c:pt>
              </c:numCache>
            </c:numRef>
          </c:val>
          <c:smooth val="0"/>
        </c:ser>
        <c:ser>
          <c:idx val="7"/>
          <c:order val="7"/>
          <c:tx>
            <c:strRef>
              <c:f>'7941S Data'!$AR$4</c:f>
              <c:strCache>
                <c:ptCount val="1"/>
                <c:pt idx="0">
                  <c:v>3.5°</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Data'!$AT$8:$AT$28</c:f>
              <c:numCache>
                <c:ptCount val="21"/>
                <c:pt idx="0">
                  <c:v>0</c:v>
                </c:pt>
                <c:pt idx="1">
                  <c:v>6528.467153284671</c:v>
                </c:pt>
                <c:pt idx="2">
                  <c:v>1387.7424359968968</c:v>
                </c:pt>
                <c:pt idx="3">
                  <c:v>1255.004677268475</c:v>
                </c:pt>
                <c:pt idx="4">
                  <c:v>1218.9437819420782</c:v>
                </c:pt>
                <c:pt idx="5">
                  <c:v>1214.5573058120585</c:v>
                </c:pt>
                <c:pt idx="6">
                  <c:v>1257.357075913777</c:v>
                </c:pt>
                <c:pt idx="7">
                  <c:v>1266.8555240793203</c:v>
                </c:pt>
                <c:pt idx="8">
                  <c:v>1297.6423648893722</c:v>
                </c:pt>
                <c:pt idx="9">
                  <c:v>1306.753246753247</c:v>
                </c:pt>
                <c:pt idx="10">
                  <c:v>1321.9036358261897</c:v>
                </c:pt>
                <c:pt idx="11">
                  <c:v>1319.3509454204102</c:v>
                </c:pt>
                <c:pt idx="12">
                  <c:v>1328.645704382273</c:v>
                </c:pt>
                <c:pt idx="13">
                  <c:v>1335.5387089363655</c:v>
                </c:pt>
                <c:pt idx="14">
                  <c:v>1350.183308173388</c:v>
                </c:pt>
                <c:pt idx="15">
                  <c:v>1351.4656996071321</c:v>
                </c:pt>
                <c:pt idx="16">
                  <c:v>1361.2099305621612</c:v>
                </c:pt>
                <c:pt idx="17">
                  <c:v>1361.7051764284436</c:v>
                </c:pt>
                <c:pt idx="18">
                  <c:v>1363.8766519823787</c:v>
                </c:pt>
                <c:pt idx="19">
                  <c:v>1372.1114251110214</c:v>
                </c:pt>
                <c:pt idx="20">
                  <c:v>1384.805945499587</c:v>
                </c:pt>
              </c:numCache>
            </c:numRef>
          </c:val>
          <c:smooth val="0"/>
        </c:ser>
        <c:ser>
          <c:idx val="8"/>
          <c:order val="8"/>
          <c:tx>
            <c:strRef>
              <c:f>'7941S Data'!$AX$4</c:f>
              <c:strCache>
                <c:ptCount val="1"/>
                <c:pt idx="0">
                  <c:v>4°</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Data'!$AZ$8:$AZ$28</c:f>
              <c:numCache>
                <c:ptCount val="21"/>
                <c:pt idx="0">
                  <c:v>0</c:v>
                </c:pt>
                <c:pt idx="1">
                  <c:v>7331.1475409836075</c:v>
                </c:pt>
                <c:pt idx="2">
                  <c:v>1421.9395866454688</c:v>
                </c:pt>
                <c:pt idx="3">
                  <c:v>1206.474820143885</c:v>
                </c:pt>
                <c:pt idx="4">
                  <c:v>1182.6776859504132</c:v>
                </c:pt>
                <c:pt idx="5">
                  <c:v>1230.9386182218552</c:v>
                </c:pt>
                <c:pt idx="6">
                  <c:v>1239.6396396396397</c:v>
                </c:pt>
                <c:pt idx="7">
                  <c:v>1264.2972536348948</c:v>
                </c:pt>
                <c:pt idx="8">
                  <c:v>1276.1191367932938</c:v>
                </c:pt>
                <c:pt idx="9">
                  <c:v>1294.980694980695</c:v>
                </c:pt>
                <c:pt idx="10">
                  <c:v>1289.1323147881233</c:v>
                </c:pt>
                <c:pt idx="11">
                  <c:v>1304.4815698753646</c:v>
                </c:pt>
                <c:pt idx="12">
                  <c:v>1311.5972137357937</c:v>
                </c:pt>
                <c:pt idx="13">
                  <c:v>1325.9436651841713</c:v>
                </c:pt>
                <c:pt idx="14">
                  <c:v>1328.1289775137886</c:v>
                </c:pt>
                <c:pt idx="15">
                  <c:v>1335.8558199741115</c:v>
                </c:pt>
                <c:pt idx="16">
                  <c:v>1340.1760629331336</c:v>
                </c:pt>
                <c:pt idx="17">
                  <c:v>1341.5210869948826</c:v>
                </c:pt>
                <c:pt idx="18">
                  <c:v>1349.0196078431372</c:v>
                </c:pt>
                <c:pt idx="19">
                  <c:v>1360.1408676164558</c:v>
                </c:pt>
                <c:pt idx="20">
                  <c:v>1364.4546147978642</c:v>
                </c:pt>
              </c:numCache>
            </c:numRef>
          </c:val>
          <c:smooth val="0"/>
        </c:ser>
        <c:ser>
          <c:idx val="9"/>
          <c:order val="9"/>
          <c:tx>
            <c:strRef>
              <c:f>'7941S Data'!$BD$4</c:f>
              <c:strCache>
                <c:ptCount val="1"/>
                <c:pt idx="0">
                  <c:v>4.5°</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Data'!$BF$8:$BF$28</c:f>
              <c:numCache>
                <c:ptCount val="21"/>
                <c:pt idx="0">
                  <c:v>0</c:v>
                </c:pt>
                <c:pt idx="1">
                  <c:v>5845.751633986928</c:v>
                </c:pt>
                <c:pt idx="2">
                  <c:v>1265.9589525831561</c:v>
                </c:pt>
                <c:pt idx="3">
                  <c:v>1268.0529300567107</c:v>
                </c:pt>
                <c:pt idx="4">
                  <c:v>1215.2173913043478</c:v>
                </c:pt>
                <c:pt idx="5">
                  <c:v>1242.9127292940523</c:v>
                </c:pt>
                <c:pt idx="6">
                  <c:v>1237.0677731673582</c:v>
                </c:pt>
                <c:pt idx="7">
                  <c:v>1235.6029208604696</c:v>
                </c:pt>
                <c:pt idx="8">
                  <c:v>1260.3840056367799</c:v>
                </c:pt>
                <c:pt idx="9">
                  <c:v>1283.6230266305215</c:v>
                </c:pt>
                <c:pt idx="10">
                  <c:v>1283.9506172839506</c:v>
                </c:pt>
                <c:pt idx="11">
                  <c:v>1299.141687574277</c:v>
                </c:pt>
                <c:pt idx="12">
                  <c:v>1298.4272925235907</c:v>
                </c:pt>
                <c:pt idx="13">
                  <c:v>1306.426966292135</c:v>
                </c:pt>
                <c:pt idx="14">
                  <c:v>1307.6023391812867</c:v>
                </c:pt>
                <c:pt idx="15">
                  <c:v>1322.294500295683</c:v>
                </c:pt>
                <c:pt idx="16">
                  <c:v>1327.6185174877075</c:v>
                </c:pt>
                <c:pt idx="17">
                  <c:v>1335.981020999912</c:v>
                </c:pt>
                <c:pt idx="18">
                  <c:v>1337.8095396376934</c:v>
                </c:pt>
                <c:pt idx="19">
                  <c:v>1347.5220045991596</c:v>
                </c:pt>
                <c:pt idx="20">
                  <c:v>1349.0196078431372</c:v>
                </c:pt>
              </c:numCache>
            </c:numRef>
          </c:val>
          <c:smooth val="0"/>
        </c:ser>
        <c:ser>
          <c:idx val="10"/>
          <c:order val="10"/>
          <c:tx>
            <c:strRef>
              <c:f>'7941S Data'!$BJ$4</c:f>
              <c:strCache>
                <c:ptCount val="1"/>
                <c:pt idx="0">
                  <c:v>5°</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'7941S Data'!$BL$8:$BL$28</c:f>
              <c:numCache>
                <c:ptCount val="21"/>
                <c:pt idx="0">
                  <c:v>0</c:v>
                </c:pt>
                <c:pt idx="1">
                  <c:v>5590</c:v>
                </c:pt>
                <c:pt idx="2">
                  <c:v>1248.2903000697836</c:v>
                </c:pt>
                <c:pt idx="3">
                  <c:v>1118.932443703086</c:v>
                </c:pt>
                <c:pt idx="4">
                  <c:v>1180.7260726072607</c:v>
                </c:pt>
                <c:pt idx="5">
                  <c:v>1189.9946780202233</c:v>
                </c:pt>
                <c:pt idx="6">
                  <c:v>1218.5286103542235</c:v>
                </c:pt>
                <c:pt idx="7">
                  <c:v>1221.1429685976202</c:v>
                </c:pt>
                <c:pt idx="8">
                  <c:v>1245.6824512534818</c:v>
                </c:pt>
                <c:pt idx="9">
                  <c:v>1241.64738546969</c:v>
                </c:pt>
                <c:pt idx="10">
                  <c:v>1256.1797752808989</c:v>
                </c:pt>
                <c:pt idx="11">
                  <c:v>1265.3890675241157</c:v>
                </c:pt>
                <c:pt idx="12">
                  <c:v>1279.389676957921</c:v>
                </c:pt>
                <c:pt idx="13">
                  <c:v>1282.364618947833</c:v>
                </c:pt>
                <c:pt idx="14">
                  <c:v>1290.7535305638596</c:v>
                </c:pt>
                <c:pt idx="15">
                  <c:v>1295.230739525005</c:v>
                </c:pt>
                <c:pt idx="16">
                  <c:v>1301.892285298399</c:v>
                </c:pt>
                <c:pt idx="17">
                  <c:v>1305.3571428571427</c:v>
                </c:pt>
                <c:pt idx="18">
                  <c:v>1319.282143735147</c:v>
                </c:pt>
                <c:pt idx="19">
                  <c:v>1323.076923076923</c:v>
                </c:pt>
                <c:pt idx="20">
                  <c:v>1331.447711202084</c:v>
                </c:pt>
              </c:numCache>
            </c:numRef>
          </c:val>
          <c:smooth val="0"/>
        </c:ser>
        <c:marker val="1"/>
        <c:axId val="16638566"/>
        <c:axId val="15529367"/>
      </c:lineChart>
      <c:catAx>
        <c:axId val="1663856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Load/kg</a:t>
                </a:r>
              </a:p>
            </c:rich>
          </c:tx>
          <c:layout>
            <c:manualLayout>
              <c:xMode val="factor"/>
              <c:yMode val="factor"/>
              <c:x val="-0.0277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529367"/>
        <c:crosses val="autoZero"/>
        <c:auto val="1"/>
        <c:lblOffset val="100"/>
        <c:tickLblSkip val="1"/>
        <c:noMultiLvlLbl val="0"/>
      </c:catAx>
      <c:valAx>
        <c:axId val="15529367"/>
        <c:scaling>
          <c:orientation val="minMax"/>
          <c:max val="2000"/>
        </c:scaling>
        <c:axPos val="l"/>
        <c:title>
          <c:tx>
            <c:rich>
              <a:bodyPr vert="horz" rot="-5400000" anchor="ctr"/>
              <a:lstStyle/>
              <a:p>
                <a:pPr algn="ctr">
                  <a:defRPr/>
                </a:pPr>
                <a:r>
                  <a:rPr lang="en-US" cap="none" sz="1000" b="1" i="0" u="none" baseline="0">
                    <a:solidFill>
                      <a:srgbClr val="000000"/>
                    </a:solidFill>
                    <a:latin typeface="Arial"/>
                    <a:ea typeface="Arial"/>
                    <a:cs typeface="Arial"/>
                  </a:rPr>
                  <a:t>Spring rate/lbs in-1</a:t>
                </a:r>
              </a:p>
            </c:rich>
          </c:tx>
          <c:layout>
            <c:manualLayout>
              <c:xMode val="factor"/>
              <c:yMode val="factor"/>
              <c:x val="-0.0105"/>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638566"/>
        <c:crossesAt val="1"/>
        <c:crossBetween val="midCat"/>
        <c:dispUnits/>
      </c:valAx>
      <c:spPr>
        <a:solidFill>
          <a:srgbClr val="C0C0C0"/>
        </a:solidFill>
        <a:ln w="12700">
          <a:solidFill>
            <a:srgbClr val="808080"/>
          </a:solidFill>
        </a:ln>
      </c:spPr>
    </c:plotArea>
    <c:legend>
      <c:legendPos val="r"/>
      <c:layout>
        <c:manualLayout>
          <c:xMode val="edge"/>
          <c:yMode val="edge"/>
          <c:x val="0.918"/>
          <c:y val="0.2"/>
          <c:w val="0.07925"/>
          <c:h val="0.679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 Id="rId9"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10</xdr:row>
      <xdr:rowOff>9525</xdr:rowOff>
    </xdr:from>
    <xdr:to>
      <xdr:col>8</xdr:col>
      <xdr:colOff>333375</xdr:colOff>
      <xdr:row>13</xdr:row>
      <xdr:rowOff>95250</xdr:rowOff>
    </xdr:to>
    <xdr:pic>
      <xdr:nvPicPr>
        <xdr:cNvPr id="1" name="Picture 2"/>
        <xdr:cNvPicPr preferRelativeResize="1">
          <a:picLocks noChangeAspect="1"/>
        </xdr:cNvPicPr>
      </xdr:nvPicPr>
      <xdr:blipFill>
        <a:blip r:embed="rId1"/>
        <a:stretch>
          <a:fillRect/>
        </a:stretch>
      </xdr:blipFill>
      <xdr:spPr>
        <a:xfrm>
          <a:off x="4314825" y="1828800"/>
          <a:ext cx="2095500" cy="571500"/>
        </a:xfrm>
        <a:prstGeom prst="rect">
          <a:avLst/>
        </a:prstGeom>
        <a:noFill/>
        <a:ln w="9525" cmpd="sng">
          <a:noFill/>
        </a:ln>
      </xdr:spPr>
    </xdr:pic>
    <xdr:clientData/>
  </xdr:twoCellAnchor>
  <xdr:twoCellAnchor editAs="oneCell">
    <xdr:from>
      <xdr:col>2</xdr:col>
      <xdr:colOff>419100</xdr:colOff>
      <xdr:row>10</xdr:row>
      <xdr:rowOff>28575</xdr:rowOff>
    </xdr:from>
    <xdr:to>
      <xdr:col>4</xdr:col>
      <xdr:colOff>552450</xdr:colOff>
      <xdr:row>13</xdr:row>
      <xdr:rowOff>47625</xdr:rowOff>
    </xdr:to>
    <xdr:pic>
      <xdr:nvPicPr>
        <xdr:cNvPr id="2" name="Picture 8"/>
        <xdr:cNvPicPr preferRelativeResize="1">
          <a:picLocks noChangeAspect="1"/>
        </xdr:cNvPicPr>
      </xdr:nvPicPr>
      <xdr:blipFill>
        <a:blip r:embed="rId2"/>
        <a:stretch>
          <a:fillRect/>
        </a:stretch>
      </xdr:blipFill>
      <xdr:spPr>
        <a:xfrm>
          <a:off x="1676400" y="1847850"/>
          <a:ext cx="18859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3</xdr:col>
      <xdr:colOff>38100</xdr:colOff>
      <xdr:row>2</xdr:row>
      <xdr:rowOff>85725</xdr:rowOff>
    </xdr:to>
    <xdr:pic>
      <xdr:nvPicPr>
        <xdr:cNvPr id="1" name="Picture 2"/>
        <xdr:cNvPicPr preferRelativeResize="1">
          <a:picLocks noChangeAspect="1"/>
        </xdr:cNvPicPr>
      </xdr:nvPicPr>
      <xdr:blipFill>
        <a:blip r:embed="rId1"/>
        <a:stretch>
          <a:fillRect/>
        </a:stretch>
      </xdr:blipFill>
      <xdr:spPr>
        <a:xfrm>
          <a:off x="66675" y="66675"/>
          <a:ext cx="13525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0</xdr:rowOff>
    </xdr:from>
    <xdr:to>
      <xdr:col>9</xdr:col>
      <xdr:colOff>104775</xdr:colOff>
      <xdr:row>2</xdr:row>
      <xdr:rowOff>142875</xdr:rowOff>
    </xdr:to>
    <xdr:pic>
      <xdr:nvPicPr>
        <xdr:cNvPr id="1" name="Picture 1"/>
        <xdr:cNvPicPr preferRelativeResize="1">
          <a:picLocks noChangeAspect="1"/>
        </xdr:cNvPicPr>
      </xdr:nvPicPr>
      <xdr:blipFill>
        <a:blip r:embed="rId1"/>
        <a:stretch>
          <a:fillRect/>
        </a:stretch>
      </xdr:blipFill>
      <xdr:spPr>
        <a:xfrm>
          <a:off x="6076950" y="0"/>
          <a:ext cx="162877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xdr:nvGraphicFramePr>
        <xdr:cNvPr id="3" name="Chart 1"/>
        <xdr:cNvGraphicFramePr/>
      </xdr:nvGraphicFramePr>
      <xdr:xfrm>
        <a:off x="85725" y="3438525"/>
        <a:ext cx="7410450" cy="3324225"/>
      </xdr:xfrm>
      <a:graphic>
        <a:graphicData uri="http://schemas.openxmlformats.org/drawingml/2006/chart">
          <c:chart xmlns:c="http://schemas.openxmlformats.org/drawingml/2006/chart"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xdr:nvGraphicFramePr>
        <xdr:cNvPr id="4" name="Chart 2"/>
        <xdr:cNvGraphicFramePr/>
      </xdr:nvGraphicFramePr>
      <xdr:xfrm>
        <a:off x="7620000" y="3448050"/>
        <a:ext cx="7410450" cy="333375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xdr:nvGraphicFramePr>
        <xdr:cNvPr id="5" name="Chart 1"/>
        <xdr:cNvGraphicFramePr/>
      </xdr:nvGraphicFramePr>
      <xdr:xfrm>
        <a:off x="76200" y="6810375"/>
        <a:ext cx="7410450" cy="3324225"/>
      </xdr:xfrm>
      <a:graphic>
        <a:graphicData uri="http://schemas.openxmlformats.org/drawingml/2006/chart">
          <c:chart xmlns:c="http://schemas.openxmlformats.org/drawingml/2006/chart"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xdr:nvGraphicFramePr>
        <xdr:cNvPr id="6" name="Chart 2"/>
        <xdr:cNvGraphicFramePr/>
      </xdr:nvGraphicFramePr>
      <xdr:xfrm>
        <a:off x="7610475" y="6829425"/>
        <a:ext cx="7410450" cy="3324225"/>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62</xdr:row>
      <xdr:rowOff>152400</xdr:rowOff>
    </xdr:from>
    <xdr:to>
      <xdr:col>9</xdr:col>
      <xdr:colOff>561975</xdr:colOff>
      <xdr:row>83</xdr:row>
      <xdr:rowOff>76200</xdr:rowOff>
    </xdr:to>
    <xdr:graphicFrame>
      <xdr:nvGraphicFramePr>
        <xdr:cNvPr id="7" name="Chart 1"/>
        <xdr:cNvGraphicFramePr/>
      </xdr:nvGraphicFramePr>
      <xdr:xfrm>
        <a:off x="76200" y="10191750"/>
        <a:ext cx="7410450" cy="3324225"/>
      </xdr:xfrm>
      <a:graphic>
        <a:graphicData uri="http://schemas.openxmlformats.org/drawingml/2006/chart">
          <c:chart xmlns:c="http://schemas.openxmlformats.org/drawingml/2006/chart" r:id="rId7"/>
        </a:graphicData>
      </a:graphic>
    </xdr:graphicFrame>
    <xdr:clientData/>
  </xdr:twoCellAnchor>
  <xdr:twoCellAnchor>
    <xdr:from>
      <xdr:col>10</xdr:col>
      <xdr:colOff>76200</xdr:colOff>
      <xdr:row>62</xdr:row>
      <xdr:rowOff>152400</xdr:rowOff>
    </xdr:from>
    <xdr:to>
      <xdr:col>22</xdr:col>
      <xdr:colOff>171450</xdr:colOff>
      <xdr:row>83</xdr:row>
      <xdr:rowOff>76200</xdr:rowOff>
    </xdr:to>
    <xdr:graphicFrame>
      <xdr:nvGraphicFramePr>
        <xdr:cNvPr id="8" name="Chart 2"/>
        <xdr:cNvGraphicFramePr/>
      </xdr:nvGraphicFramePr>
      <xdr:xfrm>
        <a:off x="7610475" y="10191750"/>
        <a:ext cx="7410450" cy="3324225"/>
      </xdr:xfrm>
      <a:graphic>
        <a:graphicData uri="http://schemas.openxmlformats.org/drawingml/2006/chart">
          <c:chart xmlns:c="http://schemas.openxmlformats.org/drawingml/2006/chart" r:id="rId8"/>
        </a:graphicData>
      </a:graphic>
    </xdr:graphicFrame>
    <xdr:clientData/>
  </xdr:twoCellAnchor>
  <xdr:twoCellAnchor>
    <xdr:from>
      <xdr:col>23</xdr:col>
      <xdr:colOff>0</xdr:colOff>
      <xdr:row>1</xdr:row>
      <xdr:rowOff>0</xdr:rowOff>
    </xdr:from>
    <xdr:to>
      <xdr:col>26</xdr:col>
      <xdr:colOff>161925</xdr:colOff>
      <xdr:row>5</xdr:row>
      <xdr:rowOff>28575</xdr:rowOff>
    </xdr:to>
    <xdr:pic>
      <xdr:nvPicPr>
        <xdr:cNvPr id="9" name="Picture 11"/>
        <xdr:cNvPicPr preferRelativeResize="1">
          <a:picLocks noChangeAspect="1"/>
        </xdr:cNvPicPr>
      </xdr:nvPicPr>
      <xdr:blipFill>
        <a:blip r:embed="rId9"/>
        <a:stretch>
          <a:fillRect/>
        </a:stretch>
      </xdr:blipFill>
      <xdr:spPr>
        <a:xfrm>
          <a:off x="15459075" y="161925"/>
          <a:ext cx="199072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0</xdr:rowOff>
    </xdr:from>
    <xdr:to>
      <xdr:col>9</xdr:col>
      <xdr:colOff>104775</xdr:colOff>
      <xdr:row>2</xdr:row>
      <xdr:rowOff>142875</xdr:rowOff>
    </xdr:to>
    <xdr:pic>
      <xdr:nvPicPr>
        <xdr:cNvPr id="1" name="Picture 1"/>
        <xdr:cNvPicPr preferRelativeResize="1">
          <a:picLocks noChangeAspect="1"/>
        </xdr:cNvPicPr>
      </xdr:nvPicPr>
      <xdr:blipFill>
        <a:blip r:embed="rId1"/>
        <a:stretch>
          <a:fillRect/>
        </a:stretch>
      </xdr:blipFill>
      <xdr:spPr>
        <a:xfrm>
          <a:off x="6076950" y="0"/>
          <a:ext cx="1628775" cy="54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9</xdr:col>
      <xdr:colOff>561975</xdr:colOff>
      <xdr:row>20</xdr:row>
      <xdr:rowOff>152400</xdr:rowOff>
    </xdr:to>
    <xdr:graphicFrame>
      <xdr:nvGraphicFramePr>
        <xdr:cNvPr id="1" name="Chart 1"/>
        <xdr:cNvGraphicFramePr/>
      </xdr:nvGraphicFramePr>
      <xdr:xfrm>
        <a:off x="76200" y="66675"/>
        <a:ext cx="7410450" cy="3324225"/>
      </xdr:xfrm>
      <a:graphic>
        <a:graphicData uri="http://schemas.openxmlformats.org/drawingml/2006/chart">
          <c:chart xmlns:c="http://schemas.openxmlformats.org/drawingml/2006/chart" r:id="rId1"/>
        </a:graphicData>
      </a:graphic>
    </xdr:graphicFrame>
    <xdr:clientData/>
  </xdr:twoCellAnchor>
  <xdr:twoCellAnchor>
    <xdr:from>
      <xdr:col>10</xdr:col>
      <xdr:colOff>76200</xdr:colOff>
      <xdr:row>0</xdr:row>
      <xdr:rowOff>76200</xdr:rowOff>
    </xdr:from>
    <xdr:to>
      <xdr:col>22</xdr:col>
      <xdr:colOff>171450</xdr:colOff>
      <xdr:row>21</xdr:row>
      <xdr:rowOff>0</xdr:rowOff>
    </xdr:to>
    <xdr:graphicFrame>
      <xdr:nvGraphicFramePr>
        <xdr:cNvPr id="2" name="Chart 2"/>
        <xdr:cNvGraphicFramePr/>
      </xdr:nvGraphicFramePr>
      <xdr:xfrm>
        <a:off x="7610475" y="76200"/>
        <a:ext cx="7410450" cy="3324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21</xdr:row>
      <xdr:rowOff>38100</xdr:rowOff>
    </xdr:from>
    <xdr:to>
      <xdr:col>9</xdr:col>
      <xdr:colOff>571500</xdr:colOff>
      <xdr:row>41</xdr:row>
      <xdr:rowOff>123825</xdr:rowOff>
    </xdr:to>
    <xdr:graphicFrame>
      <xdr:nvGraphicFramePr>
        <xdr:cNvPr id="3" name="Chart 1"/>
        <xdr:cNvGraphicFramePr/>
      </xdr:nvGraphicFramePr>
      <xdr:xfrm>
        <a:off x="85725" y="3438525"/>
        <a:ext cx="7410450" cy="3324225"/>
      </xdr:xfrm>
      <a:graphic>
        <a:graphicData uri="http://schemas.openxmlformats.org/drawingml/2006/chart">
          <c:chart xmlns:c="http://schemas.openxmlformats.org/drawingml/2006/chart" r:id="rId3"/>
        </a:graphicData>
      </a:graphic>
    </xdr:graphicFrame>
    <xdr:clientData/>
  </xdr:twoCellAnchor>
  <xdr:twoCellAnchor>
    <xdr:from>
      <xdr:col>10</xdr:col>
      <xdr:colOff>85725</xdr:colOff>
      <xdr:row>21</xdr:row>
      <xdr:rowOff>47625</xdr:rowOff>
    </xdr:from>
    <xdr:to>
      <xdr:col>22</xdr:col>
      <xdr:colOff>180975</xdr:colOff>
      <xdr:row>41</xdr:row>
      <xdr:rowOff>142875</xdr:rowOff>
    </xdr:to>
    <xdr:graphicFrame>
      <xdr:nvGraphicFramePr>
        <xdr:cNvPr id="4" name="Chart 2"/>
        <xdr:cNvGraphicFramePr/>
      </xdr:nvGraphicFramePr>
      <xdr:xfrm>
        <a:off x="7620000" y="3448050"/>
        <a:ext cx="7410450" cy="333375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42</xdr:row>
      <xdr:rowOff>9525</xdr:rowOff>
    </xdr:from>
    <xdr:to>
      <xdr:col>9</xdr:col>
      <xdr:colOff>561975</xdr:colOff>
      <xdr:row>62</xdr:row>
      <xdr:rowOff>95250</xdr:rowOff>
    </xdr:to>
    <xdr:graphicFrame>
      <xdr:nvGraphicFramePr>
        <xdr:cNvPr id="5" name="Chart 1"/>
        <xdr:cNvGraphicFramePr/>
      </xdr:nvGraphicFramePr>
      <xdr:xfrm>
        <a:off x="76200" y="6810375"/>
        <a:ext cx="7410450" cy="3324225"/>
      </xdr:xfrm>
      <a:graphic>
        <a:graphicData uri="http://schemas.openxmlformats.org/drawingml/2006/chart">
          <c:chart xmlns:c="http://schemas.openxmlformats.org/drawingml/2006/chart" r:id="rId5"/>
        </a:graphicData>
      </a:graphic>
    </xdr:graphicFrame>
    <xdr:clientData/>
  </xdr:twoCellAnchor>
  <xdr:twoCellAnchor>
    <xdr:from>
      <xdr:col>10</xdr:col>
      <xdr:colOff>76200</xdr:colOff>
      <xdr:row>42</xdr:row>
      <xdr:rowOff>28575</xdr:rowOff>
    </xdr:from>
    <xdr:to>
      <xdr:col>22</xdr:col>
      <xdr:colOff>171450</xdr:colOff>
      <xdr:row>62</xdr:row>
      <xdr:rowOff>114300</xdr:rowOff>
    </xdr:to>
    <xdr:graphicFrame>
      <xdr:nvGraphicFramePr>
        <xdr:cNvPr id="6" name="Chart 2"/>
        <xdr:cNvGraphicFramePr/>
      </xdr:nvGraphicFramePr>
      <xdr:xfrm>
        <a:off x="7610475" y="6829425"/>
        <a:ext cx="7410450" cy="3324225"/>
      </xdr:xfrm>
      <a:graphic>
        <a:graphicData uri="http://schemas.openxmlformats.org/drawingml/2006/chart">
          <c:chart xmlns:c="http://schemas.openxmlformats.org/drawingml/2006/chart" r:id="rId6"/>
        </a:graphicData>
      </a:graphic>
    </xdr:graphicFrame>
    <xdr:clientData/>
  </xdr:twoCellAnchor>
  <xdr:twoCellAnchor>
    <xdr:from>
      <xdr:col>0</xdr:col>
      <xdr:colOff>76200</xdr:colOff>
      <xdr:row>62</xdr:row>
      <xdr:rowOff>152400</xdr:rowOff>
    </xdr:from>
    <xdr:to>
      <xdr:col>9</xdr:col>
      <xdr:colOff>561975</xdr:colOff>
      <xdr:row>83</xdr:row>
      <xdr:rowOff>76200</xdr:rowOff>
    </xdr:to>
    <xdr:graphicFrame>
      <xdr:nvGraphicFramePr>
        <xdr:cNvPr id="7" name="Chart 1"/>
        <xdr:cNvGraphicFramePr/>
      </xdr:nvGraphicFramePr>
      <xdr:xfrm>
        <a:off x="76200" y="10191750"/>
        <a:ext cx="7410450" cy="3324225"/>
      </xdr:xfrm>
      <a:graphic>
        <a:graphicData uri="http://schemas.openxmlformats.org/drawingml/2006/chart">
          <c:chart xmlns:c="http://schemas.openxmlformats.org/drawingml/2006/chart" r:id="rId7"/>
        </a:graphicData>
      </a:graphic>
    </xdr:graphicFrame>
    <xdr:clientData/>
  </xdr:twoCellAnchor>
  <xdr:twoCellAnchor>
    <xdr:from>
      <xdr:col>10</xdr:col>
      <xdr:colOff>76200</xdr:colOff>
      <xdr:row>62</xdr:row>
      <xdr:rowOff>152400</xdr:rowOff>
    </xdr:from>
    <xdr:to>
      <xdr:col>22</xdr:col>
      <xdr:colOff>171450</xdr:colOff>
      <xdr:row>83</xdr:row>
      <xdr:rowOff>76200</xdr:rowOff>
    </xdr:to>
    <xdr:graphicFrame>
      <xdr:nvGraphicFramePr>
        <xdr:cNvPr id="8" name="Chart 2"/>
        <xdr:cNvGraphicFramePr/>
      </xdr:nvGraphicFramePr>
      <xdr:xfrm>
        <a:off x="7610475" y="10191750"/>
        <a:ext cx="7410450" cy="3324225"/>
      </xdr:xfrm>
      <a:graphic>
        <a:graphicData uri="http://schemas.openxmlformats.org/drawingml/2006/chart">
          <c:chart xmlns:c="http://schemas.openxmlformats.org/drawingml/2006/chart" r:id="rId8"/>
        </a:graphicData>
      </a:graphic>
    </xdr:graphicFrame>
    <xdr:clientData/>
  </xdr:twoCellAnchor>
  <xdr:twoCellAnchor>
    <xdr:from>
      <xdr:col>23</xdr:col>
      <xdr:colOff>0</xdr:colOff>
      <xdr:row>1</xdr:row>
      <xdr:rowOff>0</xdr:rowOff>
    </xdr:from>
    <xdr:to>
      <xdr:col>26</xdr:col>
      <xdr:colOff>161925</xdr:colOff>
      <xdr:row>5</xdr:row>
      <xdr:rowOff>28575</xdr:rowOff>
    </xdr:to>
    <xdr:pic>
      <xdr:nvPicPr>
        <xdr:cNvPr id="9" name="Picture 11"/>
        <xdr:cNvPicPr preferRelativeResize="1">
          <a:picLocks noChangeAspect="1"/>
        </xdr:cNvPicPr>
      </xdr:nvPicPr>
      <xdr:blipFill>
        <a:blip r:embed="rId9"/>
        <a:stretch>
          <a:fillRect/>
        </a:stretch>
      </xdr:blipFill>
      <xdr:spPr>
        <a:xfrm>
          <a:off x="15459075" y="161925"/>
          <a:ext cx="19907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0"/>
  </sheetPr>
  <dimension ref="B1:U29"/>
  <sheetViews>
    <sheetView showGridLines="0" tabSelected="1" zoomScalePageLayoutView="0" workbookViewId="0" topLeftCell="A1">
      <selection activeCell="B50" sqref="B50"/>
    </sheetView>
  </sheetViews>
  <sheetFormatPr defaultColWidth="9.140625" defaultRowHeight="12.75"/>
  <cols>
    <col min="2" max="2" width="9.7109375" style="0" customWidth="1"/>
    <col min="3" max="3" width="16.8515625" style="0" bestFit="1" customWidth="1"/>
    <col min="4" max="4" width="9.421875" style="0" customWidth="1"/>
    <col min="5" max="5" width="11.7109375" style="0" customWidth="1"/>
    <col min="6" max="6" width="10.28125" style="0" customWidth="1"/>
    <col min="7" max="7" width="14.8515625" style="0" bestFit="1" customWidth="1"/>
  </cols>
  <sheetData>
    <row r="1" spans="2:10" ht="12.75" customHeight="1">
      <c r="B1" s="109" t="s">
        <v>49</v>
      </c>
      <c r="C1" s="109"/>
      <c r="D1" s="109"/>
      <c r="E1" s="109"/>
      <c r="F1" s="109"/>
      <c r="G1" s="109"/>
      <c r="H1" s="109"/>
      <c r="I1" s="109"/>
      <c r="J1" s="109"/>
    </row>
    <row r="2" spans="2:10" ht="28.5" customHeight="1">
      <c r="B2" s="109"/>
      <c r="C2" s="109"/>
      <c r="D2" s="109"/>
      <c r="E2" s="109"/>
      <c r="F2" s="109"/>
      <c r="G2" s="109"/>
      <c r="H2" s="109"/>
      <c r="I2" s="109"/>
      <c r="J2" s="109"/>
    </row>
    <row r="3" spans="2:9" ht="10.5" customHeight="1" thickBot="1">
      <c r="B3" s="56"/>
      <c r="C3" s="56"/>
      <c r="D3" s="56"/>
      <c r="E3" s="56"/>
      <c r="F3" s="56"/>
      <c r="G3" s="56"/>
      <c r="H3" s="50"/>
      <c r="I3" s="50"/>
    </row>
    <row r="4" spans="3:18" ht="13.5" thickBot="1">
      <c r="C4" s="57"/>
      <c r="D4" s="57"/>
      <c r="E4" s="38"/>
      <c r="F4" s="38"/>
      <c r="G4" s="99" t="s">
        <v>30</v>
      </c>
      <c r="H4" s="100"/>
      <c r="I4" s="101"/>
      <c r="J4" s="49"/>
      <c r="M4" s="74"/>
      <c r="N4" s="74"/>
      <c r="O4" s="74"/>
      <c r="P4" s="74"/>
      <c r="Q4" s="74"/>
      <c r="R4" s="74"/>
    </row>
    <row r="5" spans="3:10" ht="13.5" thickBot="1">
      <c r="C5" s="65" t="s">
        <v>29</v>
      </c>
      <c r="D5" s="66" t="s">
        <v>22</v>
      </c>
      <c r="E5" s="66" t="s">
        <v>11</v>
      </c>
      <c r="F5" s="98" t="s">
        <v>53</v>
      </c>
      <c r="G5" s="62" t="s">
        <v>3</v>
      </c>
      <c r="H5" s="63" t="s">
        <v>2</v>
      </c>
      <c r="I5" s="64" t="s">
        <v>0</v>
      </c>
      <c r="J5" s="49"/>
    </row>
    <row r="6" spans="3:10" ht="12.75">
      <c r="C6" s="58" t="s">
        <v>31</v>
      </c>
      <c r="D6" s="60" t="s">
        <v>33</v>
      </c>
      <c r="E6" s="60" t="s">
        <v>35</v>
      </c>
      <c r="F6" s="60" t="s">
        <v>54</v>
      </c>
      <c r="G6" s="106" t="s">
        <v>37</v>
      </c>
      <c r="H6" s="104" t="s">
        <v>38</v>
      </c>
      <c r="I6" s="102" t="s">
        <v>39</v>
      </c>
      <c r="J6" s="49"/>
    </row>
    <row r="7" spans="2:10" ht="13.5" thickBot="1">
      <c r="B7" s="10"/>
      <c r="C7" s="59" t="s">
        <v>32</v>
      </c>
      <c r="D7" s="61" t="s">
        <v>34</v>
      </c>
      <c r="E7" s="61" t="s">
        <v>36</v>
      </c>
      <c r="F7" s="61" t="s">
        <v>55</v>
      </c>
      <c r="G7" s="107"/>
      <c r="H7" s="105"/>
      <c r="I7" s="103"/>
      <c r="J7" s="49"/>
    </row>
    <row r="8" spans="2:9" ht="12.75">
      <c r="B8" s="10"/>
      <c r="C8" s="37"/>
      <c r="D8" s="10"/>
      <c r="E8" s="8"/>
      <c r="F8" s="10"/>
      <c r="G8" s="10"/>
      <c r="H8" s="37"/>
      <c r="I8" s="49"/>
    </row>
    <row r="9" spans="2:9" ht="12.75">
      <c r="B9" s="10"/>
      <c r="C9" s="10"/>
      <c r="D9" s="10"/>
      <c r="E9" s="8"/>
      <c r="F9" s="10"/>
      <c r="G9" s="10"/>
      <c r="H9" s="10"/>
      <c r="I9" s="49"/>
    </row>
    <row r="10" spans="2:9" ht="12.75">
      <c r="B10" s="55"/>
      <c r="C10" s="55"/>
      <c r="D10" s="55"/>
      <c r="E10" s="55"/>
      <c r="F10" s="55"/>
      <c r="G10" s="36"/>
      <c r="H10" s="36"/>
      <c r="I10" s="49"/>
    </row>
    <row r="11" spans="2:9" ht="12.75">
      <c r="B11" s="10"/>
      <c r="C11" s="10"/>
      <c r="D11" s="10"/>
      <c r="E11" s="8"/>
      <c r="F11" s="10"/>
      <c r="G11" s="36"/>
      <c r="H11" s="36"/>
      <c r="I11" s="49"/>
    </row>
    <row r="12" spans="2:8" ht="12.75">
      <c r="B12" s="9"/>
      <c r="C12" s="10"/>
      <c r="D12" s="9"/>
      <c r="E12" s="8"/>
      <c r="F12" s="10"/>
      <c r="G12" s="38"/>
      <c r="H12" s="36"/>
    </row>
    <row r="13" spans="2:8" ht="12.75">
      <c r="B13" s="38"/>
      <c r="C13" s="36"/>
      <c r="D13" s="36"/>
      <c r="E13" s="36"/>
      <c r="F13" s="36"/>
      <c r="G13" s="9"/>
      <c r="H13" s="37"/>
    </row>
    <row r="14" spans="2:8" ht="12.75">
      <c r="B14" s="9"/>
      <c r="C14" s="10"/>
      <c r="D14" s="9"/>
      <c r="E14" s="8"/>
      <c r="F14" s="10"/>
      <c r="G14" s="9"/>
      <c r="H14" s="37"/>
    </row>
    <row r="15" spans="2:8" ht="12.75">
      <c r="B15" s="9"/>
      <c r="C15" s="10"/>
      <c r="D15" s="9"/>
      <c r="E15" s="8"/>
      <c r="F15" s="10"/>
      <c r="G15" s="9"/>
      <c r="H15" s="37"/>
    </row>
    <row r="16" spans="2:21" ht="12.75" customHeight="1">
      <c r="B16" s="108" t="s">
        <v>13</v>
      </c>
      <c r="C16" s="108"/>
      <c r="D16" s="108"/>
      <c r="E16" s="108"/>
      <c r="F16" s="108"/>
      <c r="G16" s="108"/>
      <c r="H16" s="108"/>
      <c r="I16" s="108"/>
      <c r="J16" s="108"/>
      <c r="K16" s="47"/>
      <c r="L16" s="47"/>
      <c r="M16" s="47"/>
      <c r="N16" s="47"/>
      <c r="O16" s="47"/>
      <c r="P16" s="47"/>
      <c r="Q16" s="47"/>
      <c r="R16" s="47"/>
      <c r="S16" s="47"/>
      <c r="T16" s="47"/>
      <c r="U16" s="47"/>
    </row>
    <row r="17" spans="2:21" ht="12.75">
      <c r="B17" s="108"/>
      <c r="C17" s="108"/>
      <c r="D17" s="108"/>
      <c r="E17" s="108"/>
      <c r="F17" s="108"/>
      <c r="G17" s="108"/>
      <c r="H17" s="108"/>
      <c r="I17" s="108"/>
      <c r="J17" s="108"/>
      <c r="K17" s="41"/>
      <c r="L17" s="41"/>
      <c r="M17" s="41"/>
      <c r="N17" s="41"/>
      <c r="O17" s="41"/>
      <c r="P17" s="41"/>
      <c r="Q17" s="41"/>
      <c r="R17" s="41"/>
      <c r="S17" s="41"/>
      <c r="T17" s="41"/>
      <c r="U17" s="41"/>
    </row>
    <row r="18" spans="2:21" ht="12.75">
      <c r="B18" s="108"/>
      <c r="C18" s="108"/>
      <c r="D18" s="108"/>
      <c r="E18" s="108"/>
      <c r="F18" s="108"/>
      <c r="G18" s="108"/>
      <c r="H18" s="108"/>
      <c r="I18" s="108"/>
      <c r="J18" s="108"/>
      <c r="K18" s="41"/>
      <c r="L18" s="41"/>
      <c r="M18" s="41"/>
      <c r="N18" s="41"/>
      <c r="O18" s="41"/>
      <c r="P18" s="41"/>
      <c r="Q18" s="41"/>
      <c r="R18" s="41"/>
      <c r="S18" s="41"/>
      <c r="T18" s="41"/>
      <c r="U18" s="41"/>
    </row>
    <row r="19" spans="2:21" ht="12.75">
      <c r="B19" s="108"/>
      <c r="C19" s="108"/>
      <c r="D19" s="108"/>
      <c r="E19" s="108"/>
      <c r="F19" s="108"/>
      <c r="G19" s="108"/>
      <c r="H19" s="108"/>
      <c r="I19" s="108"/>
      <c r="J19" s="108"/>
      <c r="K19" s="41"/>
      <c r="L19" s="41"/>
      <c r="M19" s="41"/>
      <c r="N19" s="41"/>
      <c r="O19" s="41"/>
      <c r="P19" s="41"/>
      <c r="Q19" s="41"/>
      <c r="R19" s="41"/>
      <c r="S19" s="41"/>
      <c r="T19" s="41"/>
      <c r="U19" s="41"/>
    </row>
    <row r="20" spans="2:21" ht="12.75">
      <c r="B20" s="108"/>
      <c r="C20" s="108"/>
      <c r="D20" s="108"/>
      <c r="E20" s="108"/>
      <c r="F20" s="108"/>
      <c r="G20" s="108"/>
      <c r="H20" s="108"/>
      <c r="I20" s="108"/>
      <c r="J20" s="108"/>
      <c r="K20" s="41"/>
      <c r="L20" s="41"/>
      <c r="M20" s="41"/>
      <c r="N20" s="41"/>
      <c r="O20" s="41"/>
      <c r="P20" s="41"/>
      <c r="Q20" s="41"/>
      <c r="R20" s="41"/>
      <c r="S20" s="41"/>
      <c r="T20" s="41"/>
      <c r="U20" s="41"/>
    </row>
    <row r="21" spans="2:10" ht="12.75">
      <c r="B21" s="108"/>
      <c r="C21" s="108"/>
      <c r="D21" s="108"/>
      <c r="E21" s="108"/>
      <c r="F21" s="108"/>
      <c r="G21" s="108"/>
      <c r="H21" s="108"/>
      <c r="I21" s="108"/>
      <c r="J21" s="108"/>
    </row>
    <row r="22" spans="2:8" ht="12.75">
      <c r="B22" s="39"/>
      <c r="C22" s="39"/>
      <c r="D22" s="9"/>
      <c r="E22" s="8"/>
      <c r="F22" s="39"/>
      <c r="G22" s="7"/>
      <c r="H22" s="7"/>
    </row>
    <row r="23" spans="2:8" ht="12.75">
      <c r="B23" s="40"/>
      <c r="C23" s="40"/>
      <c r="D23" s="40"/>
      <c r="E23" s="40"/>
      <c r="F23" s="40"/>
      <c r="G23" s="7"/>
      <c r="H23" s="7"/>
    </row>
    <row r="24" spans="2:8" ht="12.75">
      <c r="B24" s="24"/>
      <c r="C24" s="24"/>
      <c r="D24" s="24"/>
      <c r="E24" s="24"/>
      <c r="F24" s="24"/>
      <c r="G24" s="47"/>
      <c r="H24" s="47"/>
    </row>
    <row r="25" spans="2:6" ht="12.75">
      <c r="B25" s="7"/>
      <c r="C25" s="7"/>
      <c r="D25" s="7"/>
      <c r="E25" s="7"/>
      <c r="F25" s="7"/>
    </row>
    <row r="26" spans="2:6" ht="12.75">
      <c r="B26" s="7"/>
      <c r="C26" s="7"/>
      <c r="D26" s="7"/>
      <c r="E26" s="7"/>
      <c r="F26" s="7"/>
    </row>
    <row r="27" spans="2:6" ht="12.75">
      <c r="B27" s="7"/>
      <c r="C27" s="7"/>
      <c r="D27" s="7"/>
      <c r="E27" s="7"/>
      <c r="F27" s="7"/>
    </row>
    <row r="28" spans="2:6" ht="12.75">
      <c r="B28" s="7"/>
      <c r="C28" s="7"/>
      <c r="D28" s="7"/>
      <c r="E28" s="7"/>
      <c r="F28" s="7"/>
    </row>
    <row r="29" spans="2:6" ht="69" customHeight="1">
      <c r="B29" s="47"/>
      <c r="C29" s="47"/>
      <c r="D29" s="47"/>
      <c r="E29" s="47"/>
      <c r="F29" s="47"/>
    </row>
  </sheetData>
  <sheetProtection/>
  <mergeCells count="6">
    <mergeCell ref="G4:I4"/>
    <mergeCell ref="I6:I7"/>
    <mergeCell ref="H6:H7"/>
    <mergeCell ref="G6:G7"/>
    <mergeCell ref="B16:J21"/>
    <mergeCell ref="B1:J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N28"/>
  <sheetViews>
    <sheetView showGridLines="0" zoomScale="90" zoomScaleNormal="90" zoomScalePageLayoutView="0" workbookViewId="0" topLeftCell="A1">
      <selection activeCell="B69" sqref="B69"/>
    </sheetView>
  </sheetViews>
  <sheetFormatPr defaultColWidth="9.140625" defaultRowHeight="12.75"/>
  <cols>
    <col min="2" max="2" width="4.57421875" style="0" customWidth="1"/>
    <col min="3" max="13" width="7.00390625" style="0" bestFit="1" customWidth="1"/>
    <col min="14" max="14" width="4.421875" style="0" customWidth="1"/>
    <col min="15" max="15" width="7.00390625" style="29" bestFit="1" customWidth="1"/>
    <col min="16" max="25" width="7.140625" style="29" bestFit="1" customWidth="1"/>
    <col min="26" max="26" width="9.140625" style="29" customWidth="1"/>
    <col min="27" max="34" width="4.57421875" style="29" customWidth="1"/>
  </cols>
  <sheetData>
    <row r="1" spans="2:22" ht="15.75" customHeight="1">
      <c r="B1" s="22"/>
      <c r="C1" s="22"/>
      <c r="D1" s="22"/>
      <c r="E1" s="119" t="s">
        <v>48</v>
      </c>
      <c r="F1" s="119"/>
      <c r="G1" s="119"/>
      <c r="H1" s="119"/>
      <c r="I1" s="119"/>
      <c r="J1" s="119"/>
      <c r="K1" s="119"/>
      <c r="L1" s="119"/>
      <c r="M1" s="119"/>
      <c r="N1" s="119"/>
      <c r="O1" s="119"/>
      <c r="P1" s="119"/>
      <c r="Q1" s="119"/>
      <c r="R1" s="119"/>
      <c r="S1" s="119"/>
      <c r="T1" s="119"/>
      <c r="U1" s="119"/>
      <c r="V1" s="119"/>
    </row>
    <row r="2" spans="2:22" ht="15.75" customHeight="1">
      <c r="B2" s="22"/>
      <c r="C2" s="22"/>
      <c r="D2" s="22"/>
      <c r="E2" s="119"/>
      <c r="F2" s="119"/>
      <c r="G2" s="119"/>
      <c r="H2" s="119"/>
      <c r="I2" s="119"/>
      <c r="J2" s="119"/>
      <c r="K2" s="119"/>
      <c r="L2" s="119"/>
      <c r="M2" s="119"/>
      <c r="N2" s="119"/>
      <c r="O2" s="119"/>
      <c r="P2" s="119"/>
      <c r="Q2" s="119"/>
      <c r="R2" s="119"/>
      <c r="S2" s="119"/>
      <c r="T2" s="119"/>
      <c r="U2" s="119"/>
      <c r="V2" s="119"/>
    </row>
    <row r="3" spans="2:13" ht="12.75">
      <c r="B3" s="23"/>
      <c r="C3" s="23"/>
      <c r="D3" s="23"/>
      <c r="E3" s="23"/>
      <c r="F3" s="23"/>
      <c r="G3" s="23"/>
      <c r="H3" s="23"/>
      <c r="I3" s="23"/>
      <c r="J3" s="23"/>
      <c r="K3" s="23"/>
      <c r="L3" s="23"/>
      <c r="M3" s="23"/>
    </row>
    <row r="4" spans="2:13" ht="13.5" thickBot="1">
      <c r="B4" s="23"/>
      <c r="C4" s="23"/>
      <c r="D4" s="23"/>
      <c r="E4" s="23"/>
      <c r="F4" s="23"/>
      <c r="G4" s="23"/>
      <c r="H4" s="23"/>
      <c r="I4" s="23"/>
      <c r="J4" s="23"/>
      <c r="K4" s="23"/>
      <c r="L4" s="23"/>
      <c r="M4" s="23"/>
    </row>
    <row r="5" spans="2:25" ht="13.5" customHeight="1" thickBot="1">
      <c r="B5" s="116" t="s">
        <v>40</v>
      </c>
      <c r="C5" s="117"/>
      <c r="D5" s="117"/>
      <c r="E5" s="117"/>
      <c r="F5" s="117"/>
      <c r="G5" s="117"/>
      <c r="H5" s="117"/>
      <c r="I5" s="117"/>
      <c r="J5" s="117"/>
      <c r="K5" s="117"/>
      <c r="L5" s="117"/>
      <c r="M5" s="117"/>
      <c r="N5" s="117"/>
      <c r="O5" s="117"/>
      <c r="P5" s="117"/>
      <c r="Q5" s="117"/>
      <c r="R5" s="117"/>
      <c r="S5" s="117"/>
      <c r="T5" s="117"/>
      <c r="U5" s="117"/>
      <c r="V5" s="117"/>
      <c r="W5" s="117"/>
      <c r="X5" s="117"/>
      <c r="Y5" s="118"/>
    </row>
    <row r="6" spans="2:40" ht="13.5" customHeight="1" thickBot="1">
      <c r="B6" s="110" t="s">
        <v>18</v>
      </c>
      <c r="C6" s="111"/>
      <c r="D6" s="111"/>
      <c r="E6" s="111"/>
      <c r="F6" s="111"/>
      <c r="G6" s="111"/>
      <c r="H6" s="111"/>
      <c r="I6" s="111"/>
      <c r="J6" s="111"/>
      <c r="K6" s="111"/>
      <c r="L6" s="111"/>
      <c r="M6" s="112"/>
      <c r="N6" s="113" t="s">
        <v>19</v>
      </c>
      <c r="O6" s="114"/>
      <c r="P6" s="114"/>
      <c r="Q6" s="114"/>
      <c r="R6" s="114"/>
      <c r="S6" s="114"/>
      <c r="T6" s="114"/>
      <c r="U6" s="114"/>
      <c r="V6" s="114"/>
      <c r="W6" s="114"/>
      <c r="X6" s="114"/>
      <c r="Y6" s="115"/>
      <c r="AI6" s="29"/>
      <c r="AJ6" s="29"/>
      <c r="AK6" s="29"/>
      <c r="AL6" s="29"/>
      <c r="AM6" s="29"/>
      <c r="AN6" s="29"/>
    </row>
    <row r="7" spans="2:40" ht="13.5" thickBot="1">
      <c r="B7" s="48" t="s">
        <v>23</v>
      </c>
      <c r="C7" s="51" t="s">
        <v>14</v>
      </c>
      <c r="D7" s="51" t="s">
        <v>44</v>
      </c>
      <c r="E7" s="51" t="s">
        <v>15</v>
      </c>
      <c r="F7" s="51" t="s">
        <v>45</v>
      </c>
      <c r="G7" s="51" t="s">
        <v>16</v>
      </c>
      <c r="H7" s="51" t="s">
        <v>46</v>
      </c>
      <c r="I7" s="52" t="s">
        <v>17</v>
      </c>
      <c r="J7" s="52" t="s">
        <v>47</v>
      </c>
      <c r="K7" s="52" t="s">
        <v>25</v>
      </c>
      <c r="L7" s="52" t="s">
        <v>42</v>
      </c>
      <c r="M7" s="52" t="s">
        <v>43</v>
      </c>
      <c r="N7" s="67" t="s">
        <v>23</v>
      </c>
      <c r="O7" s="51" t="s">
        <v>14</v>
      </c>
      <c r="P7" s="51" t="s">
        <v>44</v>
      </c>
      <c r="Q7" s="51" t="s">
        <v>15</v>
      </c>
      <c r="R7" s="51" t="s">
        <v>45</v>
      </c>
      <c r="S7" s="51" t="s">
        <v>16</v>
      </c>
      <c r="T7" s="51" t="s">
        <v>46</v>
      </c>
      <c r="U7" s="52" t="s">
        <v>17</v>
      </c>
      <c r="V7" s="52" t="s">
        <v>47</v>
      </c>
      <c r="W7" s="52" t="s">
        <v>25</v>
      </c>
      <c r="X7" s="52" t="s">
        <v>42</v>
      </c>
      <c r="Y7" s="72" t="s">
        <v>43</v>
      </c>
      <c r="AI7" s="29"/>
      <c r="AJ7" s="29"/>
      <c r="AK7" s="29"/>
      <c r="AL7" s="29"/>
      <c r="AM7" s="29"/>
      <c r="AN7" s="29"/>
    </row>
    <row r="8" spans="2:40" ht="12.75">
      <c r="B8" s="5">
        <v>26</v>
      </c>
      <c r="C8" s="25">
        <f>'7940S Data'!E29</f>
        <v>24.62913946485705</v>
      </c>
      <c r="D8" s="25">
        <f>'7940S Data'!K29</f>
        <v>23.990090319146013</v>
      </c>
      <c r="E8" s="25">
        <f>'7940S Data'!Q29</f>
        <v>24.167390919053116</v>
      </c>
      <c r="F8" s="25">
        <f>'7940S Data'!W29</f>
        <v>24.630317050032932</v>
      </c>
      <c r="G8" s="25">
        <f>'7940S Data'!AC29</f>
        <v>25.09091679704906</v>
      </c>
      <c r="H8" s="25">
        <f>'7940S Data'!AI29</f>
        <v>24.9636723200789</v>
      </c>
      <c r="I8" s="26">
        <f>'7940S Data'!AO29</f>
        <v>24.636626865090324</v>
      </c>
      <c r="J8" s="26">
        <f>'7940S Data'!AU29</f>
        <v>24.349413381774163</v>
      </c>
      <c r="K8" s="26">
        <f>'7940S Data'!BA29</f>
        <v>22.977181657844184</v>
      </c>
      <c r="L8" s="68">
        <f>'7940S Data'!BG29</f>
        <v>22.39233353089544</v>
      </c>
      <c r="M8" s="69">
        <f>'7940S Data'!BM29</f>
        <v>22.074154586627778</v>
      </c>
      <c r="N8" s="27">
        <f>B8</f>
        <v>26</v>
      </c>
      <c r="O8" s="90">
        <f>C8*25.4*2.205</f>
        <v>1379.4042140082488</v>
      </c>
      <c r="P8" s="91">
        <f aca="true" t="shared" si="0" ref="P8:Y8">D8*25.4*2.205</f>
        <v>1343.6129885044106</v>
      </c>
      <c r="Q8" s="91">
        <f t="shared" si="0"/>
        <v>1353.5430632034077</v>
      </c>
      <c r="R8" s="91">
        <f t="shared" si="0"/>
        <v>1379.4701670211944</v>
      </c>
      <c r="S8" s="91">
        <f t="shared" si="0"/>
        <v>1405.2669770523266</v>
      </c>
      <c r="T8" s="91">
        <f t="shared" si="0"/>
        <v>1398.140395630659</v>
      </c>
      <c r="U8" s="91">
        <f t="shared" si="0"/>
        <v>1379.8235608331138</v>
      </c>
      <c r="V8" s="91">
        <f t="shared" si="0"/>
        <v>1363.7375952730256</v>
      </c>
      <c r="W8" s="91">
        <f t="shared" si="0"/>
        <v>1286.8830131108791</v>
      </c>
      <c r="X8" s="91">
        <f t="shared" si="0"/>
        <v>1254.1274240648609</v>
      </c>
      <c r="Y8" s="92">
        <f t="shared" si="0"/>
        <v>1236.3071759332618</v>
      </c>
      <c r="AI8" s="29"/>
      <c r="AJ8" s="29"/>
      <c r="AK8" s="29"/>
      <c r="AL8" s="29"/>
      <c r="AM8" s="29"/>
      <c r="AN8" s="29"/>
    </row>
    <row r="9" spans="2:40" ht="12.75">
      <c r="B9" s="5">
        <v>24</v>
      </c>
      <c r="C9" s="25">
        <f>'7940S Data'!E56</f>
        <v>22.526975738266458</v>
      </c>
      <c r="D9" s="25">
        <f>'7940S Data'!K56</f>
        <v>21.78737414200515</v>
      </c>
      <c r="E9" s="25">
        <f>'7940S Data'!Q56</f>
        <v>21.76783429501963</v>
      </c>
      <c r="F9" s="25">
        <f>'7940S Data'!W56</f>
        <v>21.824450276839844</v>
      </c>
      <c r="G9" s="25">
        <f>'7940S Data'!AC56</f>
        <v>21.823552854051126</v>
      </c>
      <c r="H9" s="25">
        <f>'7940S Data'!AI56</f>
        <v>21.687067774189032</v>
      </c>
      <c r="I9" s="26">
        <f>'7940S Data'!AO56</f>
        <v>21.555457950236026</v>
      </c>
      <c r="J9" s="26">
        <f>'7940S Data'!AU56</f>
        <v>21.34882932070601</v>
      </c>
      <c r="K9" s="26">
        <f>'7940S Data'!BA56</f>
        <v>21.059073917326465</v>
      </c>
      <c r="L9" s="26">
        <f>'7940S Data'!BG56</f>
        <v>20.7169481537201</v>
      </c>
      <c r="M9" s="70">
        <f>'7940S Data'!BM56</f>
        <v>20.564376671961387</v>
      </c>
      <c r="N9" s="27">
        <f>B9</f>
        <v>24</v>
      </c>
      <c r="O9" s="93">
        <f>C9*25.4*2.205</f>
        <v>1261.6683301730895</v>
      </c>
      <c r="P9" s="89">
        <f aca="true" t="shared" si="1" ref="P9:Y11">D9*25.4*2.205</f>
        <v>1220.2454635712825</v>
      </c>
      <c r="Q9" s="89">
        <f t="shared" si="1"/>
        <v>1219.1510953611642</v>
      </c>
      <c r="R9" s="89">
        <f t="shared" si="1"/>
        <v>1222.321986654969</v>
      </c>
      <c r="S9" s="89">
        <f t="shared" si="1"/>
        <v>1222.2717246968414</v>
      </c>
      <c r="T9" s="89">
        <f t="shared" si="1"/>
        <v>1214.627604829005</v>
      </c>
      <c r="U9" s="89">
        <f t="shared" si="1"/>
        <v>1207.2565334188691</v>
      </c>
      <c r="V9" s="89">
        <f t="shared" si="1"/>
        <v>1195.6838837647815</v>
      </c>
      <c r="W9" s="89">
        <f t="shared" si="1"/>
        <v>1179.4555528877033</v>
      </c>
      <c r="X9" s="89">
        <f t="shared" si="1"/>
        <v>1160.2941152454016</v>
      </c>
      <c r="Y9" s="94">
        <f t="shared" si="1"/>
        <v>1151.7490442665414</v>
      </c>
      <c r="AI9" s="29"/>
      <c r="AJ9" s="29"/>
      <c r="AK9" s="29"/>
      <c r="AL9" s="29"/>
      <c r="AM9" s="29"/>
      <c r="AN9" s="29"/>
    </row>
    <row r="10" spans="2:40" ht="12.75">
      <c r="B10" s="5">
        <v>22</v>
      </c>
      <c r="C10" s="25">
        <f>'7940S Data'!E83</f>
        <v>20.76673858938343</v>
      </c>
      <c r="D10" s="25">
        <f>'7940S Data'!K83</f>
        <v>20.618349332613096</v>
      </c>
      <c r="E10" s="25">
        <f>'7940S Data'!Q83</f>
        <v>20.660023058287457</v>
      </c>
      <c r="F10" s="25">
        <f>'7940S Data'!W83</f>
        <v>20.353722833959345</v>
      </c>
      <c r="G10" s="25">
        <f>'7940S Data'!AC83</f>
        <v>20.638483621437537</v>
      </c>
      <c r="H10" s="25">
        <f>'7940S Data'!AI83</f>
        <v>20.347413522881176</v>
      </c>
      <c r="I10" s="26">
        <f>'7940S Data'!AO83</f>
        <v>20.267354537054167</v>
      </c>
      <c r="J10" s="26">
        <f>'7940S Data'!AU83</f>
        <v>19.99969927823793</v>
      </c>
      <c r="K10" s="26">
        <f>'7940S Data'!BA83</f>
        <v>19.78450722881413</v>
      </c>
      <c r="L10" s="26">
        <f>'7940S Data'!BG83</f>
        <v>19.646868387890837</v>
      </c>
      <c r="M10" s="70">
        <f>'7940S Data'!BM83</f>
        <v>19.391817117491303</v>
      </c>
      <c r="N10" s="27">
        <f>B10</f>
        <v>22</v>
      </c>
      <c r="O10" s="93">
        <f>C10*25.4*2.205</f>
        <v>1163.0827281755978</v>
      </c>
      <c r="P10" s="89">
        <f t="shared" si="1"/>
        <v>1154.7718910716617</v>
      </c>
      <c r="Q10" s="89">
        <f t="shared" si="1"/>
        <v>1157.1059114255054</v>
      </c>
      <c r="R10" s="89">
        <f t="shared" si="1"/>
        <v>1139.950954761561</v>
      </c>
      <c r="S10" s="89">
        <f t="shared" si="1"/>
        <v>1155.899552185852</v>
      </c>
      <c r="T10" s="89">
        <f t="shared" si="1"/>
        <v>1139.5975891760058</v>
      </c>
      <c r="U10" s="89">
        <f t="shared" si="1"/>
        <v>1135.1137255567926</v>
      </c>
      <c r="V10" s="89">
        <f t="shared" si="1"/>
        <v>1120.1231574762717</v>
      </c>
      <c r="W10" s="89">
        <f t="shared" si="1"/>
        <v>1108.070896364193</v>
      </c>
      <c r="X10" s="89">
        <f t="shared" si="1"/>
        <v>1100.362157800602</v>
      </c>
      <c r="Y10" s="94">
        <f t="shared" si="1"/>
        <v>1086.0775012993354</v>
      </c>
      <c r="Z10" s="24"/>
      <c r="AA10" s="24"/>
      <c r="AB10" s="24"/>
      <c r="AC10" s="24"/>
      <c r="AD10" s="24"/>
      <c r="AE10" s="24"/>
      <c r="AF10" s="24"/>
      <c r="AG10" s="24"/>
      <c r="AH10" s="24"/>
      <c r="AI10" s="24"/>
      <c r="AJ10" s="24"/>
      <c r="AK10" s="29"/>
      <c r="AL10" s="29"/>
      <c r="AM10" s="29"/>
      <c r="AN10" s="29"/>
    </row>
    <row r="11" spans="2:40" ht="13.5" thickBot="1">
      <c r="B11" s="6">
        <v>20</v>
      </c>
      <c r="C11" s="53">
        <f>'7940S Data'!E110</f>
        <v>19.28462086626401</v>
      </c>
      <c r="D11" s="53">
        <f>'7940S Data'!K110</f>
        <v>19.188327375100602</v>
      </c>
      <c r="E11" s="53">
        <f>'7940S Data'!Q110</f>
        <v>19.159120438899187</v>
      </c>
      <c r="F11" s="53">
        <f>'7940S Data'!W110</f>
        <v>19.11452400592028</v>
      </c>
      <c r="G11" s="53">
        <f>'7940S Data'!AC110</f>
        <v>19.0834938805689</v>
      </c>
      <c r="H11" s="53">
        <f>'7940S Data'!AI110</f>
        <v>18.978602857165903</v>
      </c>
      <c r="I11" s="54">
        <f>'7940S Data'!AO110</f>
        <v>18.85383855861728</v>
      </c>
      <c r="J11" s="54">
        <f>'7940S Data'!AU110</f>
        <v>18.725180103708595</v>
      </c>
      <c r="K11" s="54">
        <f>'7940S Data'!BA110</f>
        <v>18.492969705597567</v>
      </c>
      <c r="L11" s="54">
        <f>'7940S Data'!BG110</f>
        <v>18.407292417369085</v>
      </c>
      <c r="M11" s="71">
        <f>'7940S Data'!BM110</f>
        <v>18.07692277751358</v>
      </c>
      <c r="N11" s="28">
        <f>B11</f>
        <v>20</v>
      </c>
      <c r="O11" s="95">
        <f>C11*25.4*2.205</f>
        <v>1080.0737608568484</v>
      </c>
      <c r="P11" s="96">
        <f t="shared" si="1"/>
        <v>1074.6806512972594</v>
      </c>
      <c r="Q11" s="96">
        <f t="shared" si="1"/>
        <v>1073.0448584214266</v>
      </c>
      <c r="R11" s="96">
        <f t="shared" si="1"/>
        <v>1070.5471459995772</v>
      </c>
      <c r="S11" s="96">
        <f t="shared" si="1"/>
        <v>1068.8092417690223</v>
      </c>
      <c r="T11" s="96">
        <f t="shared" si="1"/>
        <v>1062.9346102212908</v>
      </c>
      <c r="U11" s="96">
        <f t="shared" si="1"/>
        <v>1055.946936152478</v>
      </c>
      <c r="V11" s="96">
        <f t="shared" si="1"/>
        <v>1048.7411620684072</v>
      </c>
      <c r="W11" s="96">
        <f t="shared" si="1"/>
        <v>1035.7357543014027</v>
      </c>
      <c r="X11" s="96">
        <f t="shared" si="1"/>
        <v>1030.9372264195904</v>
      </c>
      <c r="Y11" s="97">
        <f t="shared" si="1"/>
        <v>1012.4342140002032</v>
      </c>
      <c r="Z11" s="43"/>
      <c r="AA11" s="43"/>
      <c r="AB11" s="43"/>
      <c r="AC11" s="43"/>
      <c r="AD11" s="43"/>
      <c r="AE11" s="120"/>
      <c r="AF11" s="120"/>
      <c r="AG11" s="120"/>
      <c r="AH11" s="120"/>
      <c r="AI11" s="120"/>
      <c r="AJ11" s="120"/>
      <c r="AK11" s="29"/>
      <c r="AL11" s="29"/>
      <c r="AM11" s="29"/>
      <c r="AN11" s="29"/>
    </row>
    <row r="12" spans="2:40" ht="12.75">
      <c r="B12" s="31"/>
      <c r="C12" s="32"/>
      <c r="D12" s="32"/>
      <c r="E12" s="32"/>
      <c r="F12" s="32"/>
      <c r="G12" s="32"/>
      <c r="H12" s="32"/>
      <c r="I12" s="32"/>
      <c r="J12" s="32"/>
      <c r="K12" s="32"/>
      <c r="L12" s="32"/>
      <c r="M12" s="32"/>
      <c r="N12" s="33"/>
      <c r="O12" s="32"/>
      <c r="P12" s="32"/>
      <c r="Q12" s="32"/>
      <c r="R12" s="32"/>
      <c r="S12" s="32"/>
      <c r="T12" s="32"/>
      <c r="U12" s="32"/>
      <c r="V12" s="32"/>
      <c r="W12" s="32"/>
      <c r="X12" s="32"/>
      <c r="Y12" s="32"/>
      <c r="Z12" s="43"/>
      <c r="AA12" s="43"/>
      <c r="AB12" s="43"/>
      <c r="AC12" s="43"/>
      <c r="AD12" s="43"/>
      <c r="AE12" s="30"/>
      <c r="AF12" s="30"/>
      <c r="AG12" s="30"/>
      <c r="AH12" s="30"/>
      <c r="AI12" s="30"/>
      <c r="AJ12" s="30"/>
      <c r="AK12" s="29"/>
      <c r="AL12" s="29"/>
      <c r="AM12" s="29"/>
      <c r="AN12" s="29"/>
    </row>
    <row r="13" spans="15:34" ht="13.5" thickBot="1">
      <c r="O13" s="31"/>
      <c r="P13" s="32"/>
      <c r="Q13" s="32"/>
      <c r="R13" s="32"/>
      <c r="S13" s="32"/>
      <c r="T13" s="32"/>
      <c r="U13" s="32"/>
      <c r="V13" s="32"/>
      <c r="W13" s="32"/>
      <c r="X13" s="32"/>
      <c r="Y13" s="33"/>
      <c r="Z13" s="34"/>
      <c r="AA13" s="34"/>
      <c r="AB13" s="34"/>
      <c r="AC13" s="34"/>
      <c r="AD13" s="34"/>
      <c r="AE13" s="34"/>
      <c r="AF13" s="34"/>
      <c r="AG13" s="34"/>
      <c r="AH13" s="34"/>
    </row>
    <row r="14" spans="2:34" ht="13.5" customHeight="1" thickBot="1">
      <c r="B14" s="116" t="s">
        <v>41</v>
      </c>
      <c r="C14" s="117"/>
      <c r="D14" s="117"/>
      <c r="E14" s="117"/>
      <c r="F14" s="117"/>
      <c r="G14" s="117"/>
      <c r="H14" s="117"/>
      <c r="I14" s="117"/>
      <c r="J14" s="117"/>
      <c r="K14" s="117"/>
      <c r="L14" s="117"/>
      <c r="M14" s="117"/>
      <c r="N14" s="117"/>
      <c r="O14" s="117"/>
      <c r="P14" s="117"/>
      <c r="Q14" s="117"/>
      <c r="R14" s="117"/>
      <c r="S14" s="117"/>
      <c r="T14" s="117"/>
      <c r="U14" s="117"/>
      <c r="V14" s="117"/>
      <c r="W14" s="117"/>
      <c r="X14" s="117"/>
      <c r="Y14" s="118"/>
      <c r="Z14" s="24"/>
      <c r="AA14" s="24"/>
      <c r="AB14" s="24"/>
      <c r="AC14" s="24"/>
      <c r="AD14" s="24"/>
      <c r="AE14" s="24"/>
      <c r="AF14" s="24"/>
      <c r="AG14" s="24"/>
      <c r="AH14" s="24"/>
    </row>
    <row r="15" spans="2:36" ht="13.5" customHeight="1" thickBot="1">
      <c r="B15" s="110" t="s">
        <v>18</v>
      </c>
      <c r="C15" s="111"/>
      <c r="D15" s="111"/>
      <c r="E15" s="111"/>
      <c r="F15" s="111"/>
      <c r="G15" s="111"/>
      <c r="H15" s="111"/>
      <c r="I15" s="111"/>
      <c r="J15" s="111"/>
      <c r="K15" s="111"/>
      <c r="L15" s="111"/>
      <c r="M15" s="112"/>
      <c r="N15" s="113" t="s">
        <v>19</v>
      </c>
      <c r="O15" s="114"/>
      <c r="P15" s="114"/>
      <c r="Q15" s="114"/>
      <c r="R15" s="114"/>
      <c r="S15" s="114"/>
      <c r="T15" s="114"/>
      <c r="U15" s="114"/>
      <c r="V15" s="114"/>
      <c r="W15" s="114"/>
      <c r="X15" s="114"/>
      <c r="Y15" s="115"/>
      <c r="Z15" s="32"/>
      <c r="AA15" s="33"/>
      <c r="AB15" s="34"/>
      <c r="AC15" s="34"/>
      <c r="AD15" s="34"/>
      <c r="AE15" s="34"/>
      <c r="AF15" s="34"/>
      <c r="AG15" s="34"/>
      <c r="AH15" s="34"/>
      <c r="AI15" s="34"/>
      <c r="AJ15" s="34"/>
    </row>
    <row r="16" spans="2:36" ht="13.5" thickBot="1">
      <c r="B16" s="48" t="s">
        <v>23</v>
      </c>
      <c r="C16" s="51" t="s">
        <v>14</v>
      </c>
      <c r="D16" s="51" t="s">
        <v>44</v>
      </c>
      <c r="E16" s="51" t="s">
        <v>15</v>
      </c>
      <c r="F16" s="51" t="s">
        <v>45</v>
      </c>
      <c r="G16" s="51" t="s">
        <v>16</v>
      </c>
      <c r="H16" s="51" t="s">
        <v>46</v>
      </c>
      <c r="I16" s="52" t="s">
        <v>17</v>
      </c>
      <c r="J16" s="52" t="s">
        <v>47</v>
      </c>
      <c r="K16" s="52" t="s">
        <v>25</v>
      </c>
      <c r="L16" s="52" t="s">
        <v>42</v>
      </c>
      <c r="M16" s="52" t="s">
        <v>43</v>
      </c>
      <c r="N16" s="67" t="s">
        <v>23</v>
      </c>
      <c r="O16" s="51" t="s">
        <v>14</v>
      </c>
      <c r="P16" s="51" t="s">
        <v>44</v>
      </c>
      <c r="Q16" s="51" t="s">
        <v>15</v>
      </c>
      <c r="R16" s="51" t="s">
        <v>45</v>
      </c>
      <c r="S16" s="51" t="s">
        <v>16</v>
      </c>
      <c r="T16" s="51" t="s">
        <v>46</v>
      </c>
      <c r="U16" s="52" t="s">
        <v>17</v>
      </c>
      <c r="V16" s="52" t="s">
        <v>47</v>
      </c>
      <c r="W16" s="52" t="s">
        <v>25</v>
      </c>
      <c r="X16" s="52" t="s">
        <v>42</v>
      </c>
      <c r="Y16" s="72" t="s">
        <v>43</v>
      </c>
      <c r="Z16" s="32"/>
      <c r="AA16" s="33"/>
      <c r="AB16" s="34"/>
      <c r="AC16" s="34"/>
      <c r="AD16" s="34"/>
      <c r="AE16" s="34"/>
      <c r="AF16" s="34"/>
      <c r="AG16" s="34"/>
      <c r="AH16" s="34"/>
      <c r="AI16" s="34"/>
      <c r="AJ16" s="34"/>
    </row>
    <row r="17" spans="2:36" ht="12.75">
      <c r="B17" s="5">
        <v>26</v>
      </c>
      <c r="C17" s="25">
        <f>'7941S Data'!E29</f>
        <v>24.8711106103936</v>
      </c>
      <c r="D17" s="25">
        <f>'7941S Data'!K29</f>
        <v>23.910897259404837</v>
      </c>
      <c r="E17" s="25">
        <f>'7941S Data'!Q29</f>
        <v>24.144781087504732</v>
      </c>
      <c r="F17" s="25">
        <f>'7941S Data'!W29</f>
        <v>24.189190574896124</v>
      </c>
      <c r="G17" s="25">
        <f>'7941S Data'!AC29</f>
        <v>24.166427614357364</v>
      </c>
      <c r="H17" s="25">
        <f>'7941S Data'!AI29</f>
        <v>24.05452410055009</v>
      </c>
      <c r="I17" s="26">
        <f>'7941S Data'!AO29</f>
        <v>23.95600021390075</v>
      </c>
      <c r="J17" s="26">
        <f>'7941S Data'!AU29</f>
        <v>23.85402275667081</v>
      </c>
      <c r="K17" s="26">
        <f>'7941S Data'!BA29</f>
        <v>23.520458931616027</v>
      </c>
      <c r="L17" s="68">
        <f>'7941S Data'!BG29</f>
        <v>23.30134163489418</v>
      </c>
      <c r="M17" s="69">
        <f>'7941S Data'!BM29</f>
        <v>22.83342875434409</v>
      </c>
      <c r="N17" s="27">
        <f>B17</f>
        <v>26</v>
      </c>
      <c r="O17" s="90">
        <f>C17*25.4*2.205</f>
        <v>1392.9562919563143</v>
      </c>
      <c r="P17" s="91">
        <f aca="true" t="shared" si="2" ref="P17:Y17">D17*25.4*2.205</f>
        <v>1339.1776228074866</v>
      </c>
      <c r="Q17" s="91">
        <f t="shared" si="2"/>
        <v>1352.2767543678774</v>
      </c>
      <c r="R17" s="91">
        <f t="shared" si="2"/>
        <v>1354.7639965282071</v>
      </c>
      <c r="S17" s="91">
        <f t="shared" si="2"/>
        <v>1353.4891113973129</v>
      </c>
      <c r="T17" s="91">
        <f t="shared" si="2"/>
        <v>1347.2217312995087</v>
      </c>
      <c r="U17" s="91">
        <f t="shared" si="2"/>
        <v>1341.7037039799393</v>
      </c>
      <c r="V17" s="91">
        <f t="shared" si="2"/>
        <v>1335.9922525328618</v>
      </c>
      <c r="W17" s="91">
        <f t="shared" si="2"/>
        <v>1317.3103433830188</v>
      </c>
      <c r="X17" s="91">
        <f t="shared" si="2"/>
        <v>1305.0382409455183</v>
      </c>
      <c r="Y17" s="92">
        <f t="shared" si="2"/>
        <v>1278.8318442445495</v>
      </c>
      <c r="Z17" s="32"/>
      <c r="AA17" s="33"/>
      <c r="AB17" s="34"/>
      <c r="AC17" s="34"/>
      <c r="AD17" s="34"/>
      <c r="AE17" s="34"/>
      <c r="AF17" s="34"/>
      <c r="AG17" s="34"/>
      <c r="AH17" s="34"/>
      <c r="AI17" s="34"/>
      <c r="AJ17" s="34"/>
    </row>
    <row r="18" spans="2:36" ht="12.75">
      <c r="B18" s="5">
        <v>24</v>
      </c>
      <c r="C18" s="25">
        <f>'7941S Data'!E56</f>
        <v>23.805744938636046</v>
      </c>
      <c r="D18" s="25">
        <f>'7941S Data'!K56</f>
        <v>22.71428665943218</v>
      </c>
      <c r="E18" s="25">
        <f>'7941S Data'!Q56</f>
        <v>23.004410083956607</v>
      </c>
      <c r="F18" s="25">
        <f>'7941S Data'!W56</f>
        <v>23.185640857407567</v>
      </c>
      <c r="G18" s="25">
        <f>'7941S Data'!AC56</f>
        <v>22.98139418177059</v>
      </c>
      <c r="H18" s="25">
        <f>'7941S Data'!AI56</f>
        <v>23.006078828035772</v>
      </c>
      <c r="I18" s="26">
        <f>'7941S Data'!AO56</f>
        <v>22.847067438620208</v>
      </c>
      <c r="J18" s="26">
        <f>'7941S Data'!AU56</f>
        <v>22.656648661814724</v>
      </c>
      <c r="K18" s="26">
        <f>'7941S Data'!BA56</f>
        <v>22.51519542770655</v>
      </c>
      <c r="L18" s="26">
        <f>'7941S Data'!BG56</f>
        <v>22.18660570516668</v>
      </c>
      <c r="M18" s="70">
        <f>'7941S Data'!BM56</f>
        <v>21.762276072705212</v>
      </c>
      <c r="N18" s="27">
        <f>B18</f>
        <v>24</v>
      </c>
      <c r="O18" s="93">
        <f>C18*25.4*2.205</f>
        <v>1333.288356778189</v>
      </c>
      <c r="P18" s="89">
        <f aca="true" t="shared" si="3" ref="P18:Y20">D18*25.4*2.205</f>
        <v>1272.1590529348182</v>
      </c>
      <c r="Q18" s="89">
        <f t="shared" si="3"/>
        <v>1288.4079955721577</v>
      </c>
      <c r="R18" s="89">
        <f t="shared" si="3"/>
        <v>1298.5581875008254</v>
      </c>
      <c r="S18" s="89">
        <f t="shared" si="3"/>
        <v>1287.1189439384254</v>
      </c>
      <c r="T18" s="89">
        <f t="shared" si="3"/>
        <v>1288.5014569217994</v>
      </c>
      <c r="U18" s="89">
        <f t="shared" si="3"/>
        <v>1279.5957060348019</v>
      </c>
      <c r="V18" s="89">
        <f t="shared" si="3"/>
        <v>1268.930921602257</v>
      </c>
      <c r="W18" s="89">
        <f t="shared" si="3"/>
        <v>1261.0085503195608</v>
      </c>
      <c r="X18" s="89">
        <f t="shared" si="3"/>
        <v>1242.6052257292704</v>
      </c>
      <c r="Y18" s="94">
        <f t="shared" si="3"/>
        <v>1218.8397960040008</v>
      </c>
      <c r="Z18" s="43"/>
      <c r="AA18" s="120"/>
      <c r="AB18" s="120"/>
      <c r="AC18" s="120"/>
      <c r="AD18" s="120"/>
      <c r="AE18" s="120"/>
      <c r="AF18" s="120"/>
      <c r="AI18" s="29"/>
      <c r="AJ18" s="29"/>
    </row>
    <row r="19" spans="2:36" ht="12.75" customHeight="1">
      <c r="B19" s="5">
        <v>22</v>
      </c>
      <c r="C19" s="25">
        <f>'7941S Data'!E83</f>
        <v>21.781124370552863</v>
      </c>
      <c r="D19" s="25">
        <f>'7941S Data'!K83</f>
        <v>22.122611892369175</v>
      </c>
      <c r="E19" s="25">
        <f>'7941S Data'!Q83</f>
        <v>21.796757068330926</v>
      </c>
      <c r="F19" s="25">
        <f>'7941S Data'!W83</f>
        <v>21.748255303944255</v>
      </c>
      <c r="G19" s="25">
        <f>'7941S Data'!AC83</f>
        <v>21.84906690647184</v>
      </c>
      <c r="H19" s="25">
        <f>'7941S Data'!AI83</f>
        <v>21.840263851878614</v>
      </c>
      <c r="I19" s="26">
        <f>'7941S Data'!AO83</f>
        <v>22.170270597215126</v>
      </c>
      <c r="J19" s="26">
        <f>'7941S Data'!AU83</f>
        <v>21.35067500172524</v>
      </c>
      <c r="K19" s="26">
        <f>'7941S Data'!BA83</f>
        <v>21.763080563484422</v>
      </c>
      <c r="L19" s="26">
        <f>'7941S Data'!BG83</f>
        <v>21.439009829757516</v>
      </c>
      <c r="M19" s="70">
        <f>'7941S Data'!BM83</f>
        <v>21.570574353595017</v>
      </c>
      <c r="N19" s="27">
        <f>B19</f>
        <v>22</v>
      </c>
      <c r="O19" s="93">
        <f>C19*25.4*2.205</f>
        <v>1219.8954326215542</v>
      </c>
      <c r="P19" s="89">
        <f t="shared" si="3"/>
        <v>1239.0211242559203</v>
      </c>
      <c r="Q19" s="89">
        <f t="shared" si="3"/>
        <v>1220.7709731260102</v>
      </c>
      <c r="R19" s="89">
        <f t="shared" si="3"/>
        <v>1218.0545348080059</v>
      </c>
      <c r="S19" s="89">
        <f t="shared" si="3"/>
        <v>1223.7006902307683</v>
      </c>
      <c r="T19" s="89">
        <f t="shared" si="3"/>
        <v>1223.2076575521655</v>
      </c>
      <c r="U19" s="89">
        <f t="shared" si="3"/>
        <v>1241.6903453382274</v>
      </c>
      <c r="V19" s="89">
        <f t="shared" si="3"/>
        <v>1195.7872548216255</v>
      </c>
      <c r="W19" s="89">
        <f t="shared" si="3"/>
        <v>1218.884853119072</v>
      </c>
      <c r="X19" s="89">
        <f t="shared" si="3"/>
        <v>1200.7346235352293</v>
      </c>
      <c r="Y19" s="94">
        <f t="shared" si="3"/>
        <v>1208.103157821796</v>
      </c>
      <c r="Z19" s="31"/>
      <c r="AA19" s="121"/>
      <c r="AB19" s="121"/>
      <c r="AC19" s="121"/>
      <c r="AD19" s="121"/>
      <c r="AE19" s="121"/>
      <c r="AF19" s="121"/>
      <c r="AG19" s="121"/>
      <c r="AH19" s="121"/>
      <c r="AI19" s="121"/>
      <c r="AJ19" s="121"/>
    </row>
    <row r="20" spans="2:36" ht="13.5" thickBot="1">
      <c r="B20" s="6">
        <v>20</v>
      </c>
      <c r="C20" s="53">
        <f>'7941S Data'!E110</f>
        <v>19.66673877310408</v>
      </c>
      <c r="D20" s="53">
        <f>'7941S Data'!K110</f>
        <v>20.356754898008504</v>
      </c>
      <c r="E20" s="53">
        <f>'7941S Data'!Q110</f>
        <v>20.584198741871642</v>
      </c>
      <c r="F20" s="53">
        <f>'7941S Data'!W110</f>
        <v>20.661983218097507</v>
      </c>
      <c r="G20" s="53">
        <f>'7941S Data'!AC110</f>
        <v>20.682283629323422</v>
      </c>
      <c r="H20" s="53">
        <f>'7941S Data'!AI110</f>
        <v>20.454579181068098</v>
      </c>
      <c r="I20" s="54">
        <f>'7941S Data'!AO110</f>
        <v>20.497555647434535</v>
      </c>
      <c r="J20" s="54">
        <f>'7941S Data'!AU110</f>
        <v>20.064347421762925</v>
      </c>
      <c r="K20" s="54">
        <f>'7941S Data'!BA110</f>
        <v>20.043075653910336</v>
      </c>
      <c r="L20" s="54">
        <f>'7941S Data'!BG110</f>
        <v>19.74609646733645</v>
      </c>
      <c r="M20" s="71">
        <f>'7941S Data'!BM110</f>
        <v>19.43366074306916</v>
      </c>
      <c r="N20" s="28">
        <f>B20</f>
        <v>20</v>
      </c>
      <c r="O20" s="95">
        <f>C20*25.4*2.205</f>
        <v>1101.4750384652402</v>
      </c>
      <c r="P20" s="96">
        <f t="shared" si="3"/>
        <v>1140.1207715727621</v>
      </c>
      <c r="Q20" s="96">
        <f t="shared" si="3"/>
        <v>1152.8592189360052</v>
      </c>
      <c r="R20" s="96">
        <f t="shared" si="3"/>
        <v>1157.215694095987</v>
      </c>
      <c r="S20" s="96">
        <f t="shared" si="3"/>
        <v>1158.352659227517</v>
      </c>
      <c r="T20" s="96">
        <f t="shared" si="3"/>
        <v>1145.5996161940811</v>
      </c>
      <c r="U20" s="96">
        <f t="shared" si="3"/>
        <v>1148.006599145866</v>
      </c>
      <c r="V20" s="96">
        <f t="shared" si="3"/>
        <v>1123.743906050676</v>
      </c>
      <c r="W20" s="96">
        <f t="shared" si="3"/>
        <v>1122.552538148556</v>
      </c>
      <c r="X20" s="96">
        <f t="shared" si="3"/>
        <v>1105.9196248461126</v>
      </c>
      <c r="Y20" s="97">
        <f t="shared" si="3"/>
        <v>1088.4210372370744</v>
      </c>
      <c r="Z20" s="31"/>
      <c r="AA20" s="43"/>
      <c r="AB20" s="24"/>
      <c r="AC20" s="24"/>
      <c r="AD20" s="24"/>
      <c r="AE20" s="24"/>
      <c r="AF20" s="24"/>
      <c r="AG20" s="24"/>
      <c r="AH20" s="24"/>
      <c r="AI20" s="24"/>
      <c r="AJ20" s="24"/>
    </row>
    <row r="21" spans="2:34" ht="12.75">
      <c r="B21" s="31"/>
      <c r="C21" s="32"/>
      <c r="D21" s="32"/>
      <c r="E21" s="32"/>
      <c r="F21" s="32"/>
      <c r="G21" s="32"/>
      <c r="H21" s="33"/>
      <c r="I21" s="34"/>
      <c r="J21" s="34"/>
      <c r="K21" s="34"/>
      <c r="L21" s="34"/>
      <c r="M21" s="34"/>
      <c r="N21" s="50"/>
      <c r="O21" s="50"/>
      <c r="P21" s="32"/>
      <c r="Q21" s="32"/>
      <c r="R21" s="32"/>
      <c r="S21" s="32"/>
      <c r="T21" s="32"/>
      <c r="U21" s="32"/>
      <c r="V21" s="32"/>
      <c r="W21" s="32"/>
      <c r="X21" s="32"/>
      <c r="Y21" s="33"/>
      <c r="Z21" s="34"/>
      <c r="AA21" s="34"/>
      <c r="AB21" s="34"/>
      <c r="AC21" s="34"/>
      <c r="AD21" s="34"/>
      <c r="AE21" s="34"/>
      <c r="AF21" s="34"/>
      <c r="AG21" s="34"/>
      <c r="AH21" s="34"/>
    </row>
    <row r="22" spans="2:34" ht="12.75">
      <c r="B22" s="31"/>
      <c r="C22" s="32"/>
      <c r="D22" s="32"/>
      <c r="E22" s="32"/>
      <c r="F22" s="32"/>
      <c r="G22" s="32"/>
      <c r="H22" s="33"/>
      <c r="I22" s="34"/>
      <c r="J22" s="34"/>
      <c r="K22" s="34"/>
      <c r="L22" s="34"/>
      <c r="M22" s="34"/>
      <c r="N22" s="50"/>
      <c r="O22" s="50"/>
      <c r="P22" s="32"/>
      <c r="Q22" s="32"/>
      <c r="R22" s="32"/>
      <c r="S22" s="32"/>
      <c r="T22" s="32"/>
      <c r="U22" s="32"/>
      <c r="V22" s="32"/>
      <c r="W22" s="32"/>
      <c r="X22" s="32"/>
      <c r="Y22" s="33"/>
      <c r="Z22" s="34"/>
      <c r="AA22" s="34"/>
      <c r="AB22" s="34"/>
      <c r="AC22" s="34"/>
      <c r="AD22" s="34"/>
      <c r="AE22" s="34"/>
      <c r="AF22" s="34"/>
      <c r="AG22" s="34"/>
      <c r="AH22" s="34"/>
    </row>
    <row r="23" spans="2:26" ht="12.75" customHeight="1">
      <c r="B23" s="73"/>
      <c r="C23" s="73"/>
      <c r="D23" s="108" t="s">
        <v>13</v>
      </c>
      <c r="E23" s="108"/>
      <c r="F23" s="108"/>
      <c r="G23" s="108"/>
      <c r="H23" s="108"/>
      <c r="I23" s="108"/>
      <c r="J23" s="108"/>
      <c r="K23" s="108"/>
      <c r="L23" s="108"/>
      <c r="M23" s="108"/>
      <c r="N23" s="108"/>
      <c r="O23" s="108"/>
      <c r="P23" s="108"/>
      <c r="Q23" s="108"/>
      <c r="R23" s="108"/>
      <c r="S23" s="108"/>
      <c r="T23" s="108"/>
      <c r="U23" s="108"/>
      <c r="V23" s="108"/>
      <c r="W23" s="108"/>
      <c r="X23" s="108"/>
      <c r="Y23" s="73"/>
      <c r="Z23" s="73"/>
    </row>
    <row r="24" spans="1:26" ht="12.75">
      <c r="A24" s="73"/>
      <c r="B24" s="73"/>
      <c r="C24" s="73"/>
      <c r="D24" s="108"/>
      <c r="E24" s="108"/>
      <c r="F24" s="108"/>
      <c r="G24" s="108"/>
      <c r="H24" s="108"/>
      <c r="I24" s="108"/>
      <c r="J24" s="108"/>
      <c r="K24" s="108"/>
      <c r="L24" s="108"/>
      <c r="M24" s="108"/>
      <c r="N24" s="108"/>
      <c r="O24" s="108"/>
      <c r="P24" s="108"/>
      <c r="Q24" s="108"/>
      <c r="R24" s="108"/>
      <c r="S24" s="108"/>
      <c r="T24" s="108"/>
      <c r="U24" s="108"/>
      <c r="V24" s="108"/>
      <c r="W24" s="108"/>
      <c r="X24" s="108"/>
      <c r="Y24" s="73"/>
      <c r="Z24" s="73"/>
    </row>
    <row r="25" spans="1:26" ht="12.75">
      <c r="A25" s="73"/>
      <c r="B25" s="73"/>
      <c r="C25" s="73"/>
      <c r="D25" s="108"/>
      <c r="E25" s="108"/>
      <c r="F25" s="108"/>
      <c r="G25" s="108"/>
      <c r="H25" s="108"/>
      <c r="I25" s="108"/>
      <c r="J25" s="108"/>
      <c r="K25" s="108"/>
      <c r="L25" s="108"/>
      <c r="M25" s="108"/>
      <c r="N25" s="108"/>
      <c r="O25" s="108"/>
      <c r="P25" s="108"/>
      <c r="Q25" s="108"/>
      <c r="R25" s="108"/>
      <c r="S25" s="108"/>
      <c r="T25" s="108"/>
      <c r="U25" s="108"/>
      <c r="V25" s="108"/>
      <c r="W25" s="108"/>
      <c r="X25" s="108"/>
      <c r="Y25" s="73"/>
      <c r="Z25" s="73"/>
    </row>
    <row r="26" spans="1:26" ht="12.75">
      <c r="A26" s="73"/>
      <c r="B26" s="73"/>
      <c r="C26" s="73"/>
      <c r="D26" s="108"/>
      <c r="E26" s="108"/>
      <c r="F26" s="108"/>
      <c r="G26" s="108"/>
      <c r="H26" s="108"/>
      <c r="I26" s="108"/>
      <c r="J26" s="108"/>
      <c r="K26" s="108"/>
      <c r="L26" s="108"/>
      <c r="M26" s="108"/>
      <c r="N26" s="108"/>
      <c r="O26" s="108"/>
      <c r="P26" s="108"/>
      <c r="Q26" s="108"/>
      <c r="R26" s="108"/>
      <c r="S26" s="108"/>
      <c r="T26" s="108"/>
      <c r="U26" s="108"/>
      <c r="V26" s="108"/>
      <c r="W26" s="108"/>
      <c r="X26" s="108"/>
      <c r="Y26" s="73"/>
      <c r="Z26" s="73"/>
    </row>
    <row r="27" spans="1:26" ht="12.75">
      <c r="A27" s="73"/>
      <c r="B27" s="73"/>
      <c r="C27" s="73"/>
      <c r="D27" s="108"/>
      <c r="E27" s="108"/>
      <c r="F27" s="108"/>
      <c r="G27" s="108"/>
      <c r="H27" s="108"/>
      <c r="I27" s="108"/>
      <c r="J27" s="108"/>
      <c r="K27" s="108"/>
      <c r="L27" s="108"/>
      <c r="M27" s="108"/>
      <c r="N27" s="108"/>
      <c r="O27" s="108"/>
      <c r="P27" s="108"/>
      <c r="Q27" s="108"/>
      <c r="R27" s="108"/>
      <c r="S27" s="108"/>
      <c r="T27" s="108"/>
      <c r="U27" s="108"/>
      <c r="V27" s="108"/>
      <c r="W27" s="108"/>
      <c r="X27" s="108"/>
      <c r="Y27" s="73"/>
      <c r="Z27" s="73"/>
    </row>
    <row r="28" spans="1:26" ht="12.7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sheetData>
  <sheetProtection/>
  <mergeCells count="11">
    <mergeCell ref="E1:V2"/>
    <mergeCell ref="AA18:AF18"/>
    <mergeCell ref="AE11:AJ11"/>
    <mergeCell ref="AA19:AJ19"/>
    <mergeCell ref="D23:X27"/>
    <mergeCell ref="B6:M6"/>
    <mergeCell ref="N6:Y6"/>
    <mergeCell ref="B5:Y5"/>
    <mergeCell ref="B15:M15"/>
    <mergeCell ref="N15:Y15"/>
    <mergeCell ref="B14:Y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BM110"/>
  <sheetViews>
    <sheetView showGridLines="0" zoomScale="55" zoomScaleNormal="55" zoomScalePageLayoutView="0" workbookViewId="0" topLeftCell="A1">
      <selection activeCell="G6" sqref="G6"/>
    </sheetView>
  </sheetViews>
  <sheetFormatPr defaultColWidth="9.140625" defaultRowHeight="12.75"/>
  <cols>
    <col min="1" max="1" width="12.7109375" style="0" customWidth="1"/>
    <col min="2" max="2" width="13.421875" style="0" bestFit="1" customWidth="1"/>
    <col min="3" max="3" width="11.28125" style="0" bestFit="1" customWidth="1"/>
    <col min="4" max="5" width="13.140625" style="0" bestFit="1" customWidth="1"/>
    <col min="6" max="6" width="12.8515625" style="0" customWidth="1"/>
    <col min="7" max="7" width="12.7109375" style="0" bestFit="1" customWidth="1"/>
    <col min="8" max="8" width="13.421875" style="0" customWidth="1"/>
    <col min="9" max="9" width="11.28125" style="0" customWidth="1"/>
    <col min="10" max="10" width="13.140625" style="0" customWidth="1"/>
    <col min="11" max="11" width="13.421875" style="0" customWidth="1"/>
    <col min="13" max="13" width="12.7109375" style="0" bestFit="1" customWidth="1"/>
    <col min="14" max="14" width="13.421875" style="0" bestFit="1" customWidth="1"/>
    <col min="15" max="15" width="11.28125" style="0" bestFit="1" customWidth="1"/>
    <col min="16" max="17" width="13.140625" style="0" bestFit="1" customWidth="1"/>
    <col min="19" max="19" width="12.7109375" style="0" bestFit="1" customWidth="1"/>
    <col min="20" max="20" width="13.421875" style="0" bestFit="1" customWidth="1"/>
    <col min="21" max="21" width="11.28125" style="0" bestFit="1" customWidth="1"/>
    <col min="22" max="23" width="13.140625" style="0" bestFit="1" customWidth="1"/>
    <col min="25" max="25" width="12.7109375" style="0" bestFit="1" customWidth="1"/>
    <col min="26" max="26" width="13.421875" style="0" bestFit="1" customWidth="1"/>
    <col min="27" max="27" width="11.28125" style="0" bestFit="1" customWidth="1"/>
    <col min="28" max="29" width="13.140625" style="0" bestFit="1" customWidth="1"/>
    <col min="31" max="31" width="12.7109375" style="0" bestFit="1" customWidth="1"/>
    <col min="32" max="32" width="13.421875" style="0" bestFit="1" customWidth="1"/>
    <col min="33" max="33" width="11.28125" style="0" bestFit="1" customWidth="1"/>
    <col min="34" max="35" width="13.140625" style="0" bestFit="1" customWidth="1"/>
    <col min="37" max="37" width="11.00390625" style="0" bestFit="1" customWidth="1"/>
    <col min="38" max="38" width="12.00390625" style="0" customWidth="1"/>
    <col min="39" max="39" width="11.28125" style="0" bestFit="1" customWidth="1"/>
    <col min="40" max="41" width="13.140625" style="0" bestFit="1" customWidth="1"/>
    <col min="43" max="43" width="11.57421875" style="0" bestFit="1" customWidth="1"/>
    <col min="44" max="44" width="10.421875" style="0" customWidth="1"/>
    <col min="45" max="45" width="12.8515625" style="0" bestFit="1" customWidth="1"/>
    <col min="46" max="47" width="14.421875" style="0" bestFit="1" customWidth="1"/>
    <col min="48" max="48" width="13.421875" style="0" bestFit="1" customWidth="1"/>
    <col min="49" max="49" width="11.57421875" style="0" bestFit="1" customWidth="1"/>
    <col min="50" max="50" width="10.7109375" style="0" customWidth="1"/>
    <col min="51" max="51" width="12.8515625" style="0" bestFit="1" customWidth="1"/>
    <col min="52" max="53" width="14.421875" style="0" bestFit="1" customWidth="1"/>
    <col min="54" max="54" width="12.421875" style="0" bestFit="1" customWidth="1"/>
    <col min="55" max="55" width="13.421875" style="0" bestFit="1" customWidth="1"/>
    <col min="56" max="56" width="10.421875" style="0" customWidth="1"/>
    <col min="57" max="57" width="12.8515625" style="0" bestFit="1" customWidth="1"/>
    <col min="58" max="59" width="14.421875" style="0" bestFit="1" customWidth="1"/>
    <col min="61" max="61" width="11.57421875" style="0" bestFit="1" customWidth="1"/>
    <col min="62" max="62" width="10.7109375" style="0" customWidth="1"/>
    <col min="63" max="63" width="12.8515625" style="0" bestFit="1" customWidth="1"/>
    <col min="64" max="65" width="14.421875" style="0" bestFit="1" customWidth="1"/>
  </cols>
  <sheetData>
    <row r="1" spans="1:43" ht="15.75" customHeight="1" thickBot="1">
      <c r="A1" s="79" t="s">
        <v>12</v>
      </c>
      <c r="B1" s="129" t="str">
        <f>'Test Conditions'!D6</f>
        <v>7940S</v>
      </c>
      <c r="C1" s="130"/>
      <c r="D1" s="80" t="s">
        <v>21</v>
      </c>
      <c r="E1" s="126" t="str">
        <f>'Test Conditions'!C6</f>
        <v>USF2000 RC Front</v>
      </c>
      <c r="F1" s="127"/>
      <c r="G1" s="128"/>
      <c r="AE1" s="49"/>
      <c r="AF1" s="49"/>
      <c r="AG1" s="49"/>
      <c r="AH1" s="49"/>
      <c r="AI1" s="49"/>
      <c r="AJ1" s="49"/>
      <c r="AK1" s="49"/>
      <c r="AL1" s="49"/>
      <c r="AM1" s="49"/>
      <c r="AN1" s="49"/>
      <c r="AO1" s="49"/>
      <c r="AP1" s="49"/>
      <c r="AQ1" s="49"/>
    </row>
    <row r="2" spans="1:43" ht="15.75" customHeight="1" thickBot="1">
      <c r="A2" s="79" t="s">
        <v>20</v>
      </c>
      <c r="B2" s="129" t="str">
        <f>'Test Conditions'!E6</f>
        <v>180/550R13</v>
      </c>
      <c r="C2" s="131"/>
      <c r="D2" s="124" t="s">
        <v>50</v>
      </c>
      <c r="E2" s="125"/>
      <c r="F2" s="84">
        <v>276</v>
      </c>
      <c r="G2" s="75" t="s">
        <v>51</v>
      </c>
      <c r="AE2" s="49"/>
      <c r="AF2" s="49"/>
      <c r="AG2" s="49"/>
      <c r="AH2" s="49"/>
      <c r="AI2" s="49"/>
      <c r="AJ2" s="49"/>
      <c r="AK2" s="49"/>
      <c r="AL2" s="49"/>
      <c r="AM2" s="49"/>
      <c r="AN2" s="49"/>
      <c r="AO2" s="49"/>
      <c r="AP2" s="49"/>
      <c r="AQ2" s="49"/>
    </row>
    <row r="3" spans="31:43" ht="13.5" thickBot="1">
      <c r="AE3" s="49"/>
      <c r="AF3" s="49"/>
      <c r="AG3" s="49"/>
      <c r="AH3" s="49"/>
      <c r="AI3" s="49"/>
      <c r="AJ3" s="49"/>
      <c r="AK3" s="49"/>
      <c r="AL3" s="49"/>
      <c r="AM3" s="49"/>
      <c r="AN3" s="49"/>
      <c r="AO3" s="49"/>
      <c r="AP3" s="49"/>
      <c r="AQ3" s="49"/>
    </row>
    <row r="4" spans="1:65" ht="16.5" thickBot="1">
      <c r="A4" s="16" t="s">
        <v>0</v>
      </c>
      <c r="B4" s="15" t="s">
        <v>24</v>
      </c>
      <c r="C4" s="122" t="s">
        <v>1</v>
      </c>
      <c r="D4" s="123"/>
      <c r="E4" s="13">
        <f>'Test Conditions'!$H$8</f>
        <v>0</v>
      </c>
      <c r="F4" s="7"/>
      <c r="G4" s="16" t="s">
        <v>0</v>
      </c>
      <c r="H4" s="15" t="s">
        <v>44</v>
      </c>
      <c r="I4" s="122" t="s">
        <v>1</v>
      </c>
      <c r="J4" s="123"/>
      <c r="K4" s="13">
        <f>'Test Conditions'!$H$8</f>
        <v>0</v>
      </c>
      <c r="L4" s="7"/>
      <c r="M4" s="16" t="s">
        <v>0</v>
      </c>
      <c r="N4" s="15" t="s">
        <v>15</v>
      </c>
      <c r="O4" s="122" t="s">
        <v>1</v>
      </c>
      <c r="P4" s="123"/>
      <c r="Q4" s="13">
        <f>'Test Conditions'!$H$8</f>
        <v>0</v>
      </c>
      <c r="R4" s="7"/>
      <c r="S4" s="16" t="s">
        <v>0</v>
      </c>
      <c r="T4" s="15" t="s">
        <v>45</v>
      </c>
      <c r="U4" s="122" t="s">
        <v>1</v>
      </c>
      <c r="V4" s="123"/>
      <c r="W4" s="13">
        <f>'Test Conditions'!$H$8</f>
        <v>0</v>
      </c>
      <c r="X4" s="7"/>
      <c r="Y4" s="16" t="s">
        <v>0</v>
      </c>
      <c r="Z4" s="15" t="s">
        <v>16</v>
      </c>
      <c r="AA4" s="122" t="s">
        <v>1</v>
      </c>
      <c r="AB4" s="123"/>
      <c r="AC4" s="13">
        <f>'Test Conditions'!$H$8</f>
        <v>0</v>
      </c>
      <c r="AD4" s="7"/>
      <c r="AE4" s="16" t="s">
        <v>0</v>
      </c>
      <c r="AF4" s="15" t="s">
        <v>46</v>
      </c>
      <c r="AG4" s="122" t="s">
        <v>1</v>
      </c>
      <c r="AH4" s="123"/>
      <c r="AI4" s="13">
        <f>'Test Conditions'!$H$8</f>
        <v>0</v>
      </c>
      <c r="AJ4" s="7"/>
      <c r="AK4" s="16" t="s">
        <v>0</v>
      </c>
      <c r="AL4" s="15" t="s">
        <v>17</v>
      </c>
      <c r="AM4" s="122" t="s">
        <v>1</v>
      </c>
      <c r="AN4" s="123"/>
      <c r="AO4" s="13">
        <f>'Test Conditions'!$H$8</f>
        <v>0</v>
      </c>
      <c r="AP4" s="7"/>
      <c r="AQ4" s="16" t="s">
        <v>0</v>
      </c>
      <c r="AR4" s="15" t="s">
        <v>47</v>
      </c>
      <c r="AS4" s="122" t="s">
        <v>1</v>
      </c>
      <c r="AT4" s="123"/>
      <c r="AU4" s="13">
        <f>'Test Conditions'!$H$8</f>
        <v>0</v>
      </c>
      <c r="AV4" s="7"/>
      <c r="AW4" s="16" t="s">
        <v>0</v>
      </c>
      <c r="AX4" s="15" t="s">
        <v>25</v>
      </c>
      <c r="AY4" s="122" t="s">
        <v>1</v>
      </c>
      <c r="AZ4" s="123"/>
      <c r="BA4" s="13">
        <f>'Test Conditions'!$H$8</f>
        <v>0</v>
      </c>
      <c r="BB4" s="7"/>
      <c r="BC4" s="16" t="s">
        <v>0</v>
      </c>
      <c r="BD4" s="15" t="s">
        <v>42</v>
      </c>
      <c r="BE4" s="122" t="s">
        <v>1</v>
      </c>
      <c r="BF4" s="123"/>
      <c r="BG4" s="13">
        <f>'Test Conditions'!$H$8</f>
        <v>0</v>
      </c>
      <c r="BI4" s="16" t="s">
        <v>0</v>
      </c>
      <c r="BJ4" s="15" t="s">
        <v>43</v>
      </c>
      <c r="BK4" s="122" t="s">
        <v>1</v>
      </c>
      <c r="BL4" s="123"/>
      <c r="BM4" s="13">
        <f>'Test Conditions'!$H$8</f>
        <v>0</v>
      </c>
    </row>
    <row r="5" spans="1:65" ht="15.75" thickBot="1">
      <c r="A5" s="16" t="s">
        <v>2</v>
      </c>
      <c r="B5" s="15" t="s">
        <v>26</v>
      </c>
      <c r="C5" s="17"/>
      <c r="D5" s="17"/>
      <c r="E5" s="17"/>
      <c r="F5" s="7"/>
      <c r="G5" s="16" t="s">
        <v>2</v>
      </c>
      <c r="H5" s="15" t="str">
        <f>B5</f>
        <v>26psi</v>
      </c>
      <c r="I5" s="17"/>
      <c r="J5" s="17"/>
      <c r="K5" s="17"/>
      <c r="L5" s="7"/>
      <c r="M5" s="16" t="s">
        <v>2</v>
      </c>
      <c r="N5" s="15" t="str">
        <f>B5</f>
        <v>26psi</v>
      </c>
      <c r="O5" s="17"/>
      <c r="P5" s="17"/>
      <c r="Q5" s="17"/>
      <c r="R5" s="7"/>
      <c r="S5" s="16" t="s">
        <v>2</v>
      </c>
      <c r="T5" s="15" t="str">
        <f>B5</f>
        <v>26psi</v>
      </c>
      <c r="U5" s="17"/>
      <c r="V5" s="17"/>
      <c r="W5" s="17"/>
      <c r="X5" s="7"/>
      <c r="Y5" s="16" t="s">
        <v>2</v>
      </c>
      <c r="Z5" s="15" t="str">
        <f>B5</f>
        <v>26psi</v>
      </c>
      <c r="AA5" s="17"/>
      <c r="AB5" s="17"/>
      <c r="AC5" s="17"/>
      <c r="AD5" s="7"/>
      <c r="AE5" s="16" t="s">
        <v>2</v>
      </c>
      <c r="AF5" s="15" t="s">
        <v>26</v>
      </c>
      <c r="AG5" s="17"/>
      <c r="AH5" s="17"/>
      <c r="AI5" s="17"/>
      <c r="AJ5" s="7"/>
      <c r="AK5" s="16" t="s">
        <v>2</v>
      </c>
      <c r="AL5" s="15" t="str">
        <f>AF5</f>
        <v>26psi</v>
      </c>
      <c r="AM5" s="17"/>
      <c r="AN5" s="17"/>
      <c r="AO5" s="17"/>
      <c r="AP5" s="7"/>
      <c r="AQ5" s="16" t="s">
        <v>2</v>
      </c>
      <c r="AR5" s="15" t="str">
        <f>AF5</f>
        <v>26psi</v>
      </c>
      <c r="AS5" s="17"/>
      <c r="AT5" s="17"/>
      <c r="AU5" s="17"/>
      <c r="AV5" s="7"/>
      <c r="AW5" s="16" t="s">
        <v>2</v>
      </c>
      <c r="AX5" s="15" t="str">
        <f>AF5</f>
        <v>26psi</v>
      </c>
      <c r="AY5" s="17"/>
      <c r="AZ5" s="17"/>
      <c r="BA5" s="17"/>
      <c r="BB5" s="7"/>
      <c r="BC5" s="16" t="s">
        <v>2</v>
      </c>
      <c r="BD5" s="15" t="str">
        <f>AF5</f>
        <v>26psi</v>
      </c>
      <c r="BE5" s="17"/>
      <c r="BF5" s="17"/>
      <c r="BG5" s="17"/>
      <c r="BI5" s="16" t="s">
        <v>2</v>
      </c>
      <c r="BJ5" s="15" t="str">
        <f>AL5</f>
        <v>26psi</v>
      </c>
      <c r="BK5" s="17"/>
      <c r="BL5" s="17"/>
      <c r="BM5" s="17"/>
    </row>
    <row r="6" spans="1:65" ht="15">
      <c r="A6" s="17" t="s">
        <v>3</v>
      </c>
      <c r="B6" s="18" t="s">
        <v>4</v>
      </c>
      <c r="C6" s="17" t="s">
        <v>5</v>
      </c>
      <c r="D6" s="17" t="s">
        <v>6</v>
      </c>
      <c r="E6" s="17" t="s">
        <v>6</v>
      </c>
      <c r="F6" s="7"/>
      <c r="G6" s="17" t="s">
        <v>3</v>
      </c>
      <c r="H6" s="18" t="s">
        <v>4</v>
      </c>
      <c r="I6" s="17" t="s">
        <v>5</v>
      </c>
      <c r="J6" s="17" t="s">
        <v>6</v>
      </c>
      <c r="K6" s="17" t="s">
        <v>6</v>
      </c>
      <c r="L6" s="7"/>
      <c r="M6" s="17" t="s">
        <v>3</v>
      </c>
      <c r="N6" s="18" t="s">
        <v>4</v>
      </c>
      <c r="O6" s="17" t="s">
        <v>5</v>
      </c>
      <c r="P6" s="17" t="s">
        <v>6</v>
      </c>
      <c r="Q6" s="17" t="s">
        <v>6</v>
      </c>
      <c r="R6" s="7"/>
      <c r="S6" s="17" t="s">
        <v>3</v>
      </c>
      <c r="T6" s="18" t="s">
        <v>4</v>
      </c>
      <c r="U6" s="17" t="s">
        <v>5</v>
      </c>
      <c r="V6" s="17" t="s">
        <v>6</v>
      </c>
      <c r="W6" s="17" t="s">
        <v>6</v>
      </c>
      <c r="X6" s="7"/>
      <c r="Y6" s="17" t="s">
        <v>3</v>
      </c>
      <c r="Z6" s="18" t="s">
        <v>4</v>
      </c>
      <c r="AA6" s="17" t="s">
        <v>5</v>
      </c>
      <c r="AB6" s="17" t="s">
        <v>6</v>
      </c>
      <c r="AC6" s="17" t="s">
        <v>6</v>
      </c>
      <c r="AD6" s="7"/>
      <c r="AE6" s="17" t="s">
        <v>3</v>
      </c>
      <c r="AF6" s="18" t="s">
        <v>4</v>
      </c>
      <c r="AG6" s="17" t="s">
        <v>5</v>
      </c>
      <c r="AH6" s="17" t="s">
        <v>6</v>
      </c>
      <c r="AI6" s="17" t="s">
        <v>6</v>
      </c>
      <c r="AJ6" s="7"/>
      <c r="AK6" s="17" t="s">
        <v>3</v>
      </c>
      <c r="AL6" s="18" t="s">
        <v>4</v>
      </c>
      <c r="AM6" s="17" t="s">
        <v>5</v>
      </c>
      <c r="AN6" s="17" t="s">
        <v>6</v>
      </c>
      <c r="AO6" s="17" t="s">
        <v>6</v>
      </c>
      <c r="AP6" s="7"/>
      <c r="AQ6" s="17" t="s">
        <v>3</v>
      </c>
      <c r="AR6" s="18" t="s">
        <v>4</v>
      </c>
      <c r="AS6" s="17" t="s">
        <v>5</v>
      </c>
      <c r="AT6" s="17" t="s">
        <v>6</v>
      </c>
      <c r="AU6" s="17" t="s">
        <v>6</v>
      </c>
      <c r="AV6" s="7"/>
      <c r="AW6" s="17" t="s">
        <v>3</v>
      </c>
      <c r="AX6" s="18" t="s">
        <v>4</v>
      </c>
      <c r="AY6" s="17" t="s">
        <v>5</v>
      </c>
      <c r="AZ6" s="17" t="s">
        <v>6</v>
      </c>
      <c r="BA6" s="17" t="s">
        <v>6</v>
      </c>
      <c r="BB6" s="7"/>
      <c r="BC6" s="17" t="s">
        <v>3</v>
      </c>
      <c r="BD6" s="18" t="s">
        <v>4</v>
      </c>
      <c r="BE6" s="17" t="s">
        <v>5</v>
      </c>
      <c r="BF6" s="17" t="s">
        <v>6</v>
      </c>
      <c r="BG6" s="17" t="s">
        <v>6</v>
      </c>
      <c r="BI6" s="17" t="s">
        <v>3</v>
      </c>
      <c r="BJ6" s="18" t="s">
        <v>4</v>
      </c>
      <c r="BK6" s="17" t="s">
        <v>5</v>
      </c>
      <c r="BL6" s="17" t="s">
        <v>6</v>
      </c>
      <c r="BM6" s="17" t="s">
        <v>6</v>
      </c>
    </row>
    <row r="7" spans="1:65" ht="15.75" thickBot="1">
      <c r="A7" s="19" t="s">
        <v>7</v>
      </c>
      <c r="B7" s="20" t="s">
        <v>8</v>
      </c>
      <c r="C7" s="21" t="s">
        <v>8</v>
      </c>
      <c r="D7" s="21" t="s">
        <v>9</v>
      </c>
      <c r="E7" s="21" t="s">
        <v>10</v>
      </c>
      <c r="F7" s="7"/>
      <c r="G7" s="19" t="s">
        <v>7</v>
      </c>
      <c r="H7" s="20" t="s">
        <v>8</v>
      </c>
      <c r="I7" s="21" t="s">
        <v>8</v>
      </c>
      <c r="J7" s="21" t="s">
        <v>9</v>
      </c>
      <c r="K7" s="21" t="s">
        <v>10</v>
      </c>
      <c r="L7" s="7"/>
      <c r="M7" s="19" t="s">
        <v>7</v>
      </c>
      <c r="N7" s="20" t="s">
        <v>8</v>
      </c>
      <c r="O7" s="21" t="s">
        <v>8</v>
      </c>
      <c r="P7" s="21" t="s">
        <v>9</v>
      </c>
      <c r="Q7" s="21" t="s">
        <v>10</v>
      </c>
      <c r="R7" s="7"/>
      <c r="S7" s="19" t="s">
        <v>7</v>
      </c>
      <c r="T7" s="20" t="s">
        <v>8</v>
      </c>
      <c r="U7" s="21" t="s">
        <v>8</v>
      </c>
      <c r="V7" s="21" t="s">
        <v>9</v>
      </c>
      <c r="W7" s="21" t="s">
        <v>10</v>
      </c>
      <c r="X7" s="7"/>
      <c r="Y7" s="19" t="s">
        <v>7</v>
      </c>
      <c r="Z7" s="20" t="s">
        <v>8</v>
      </c>
      <c r="AA7" s="21" t="s">
        <v>8</v>
      </c>
      <c r="AB7" s="21" t="s">
        <v>9</v>
      </c>
      <c r="AC7" s="21" t="s">
        <v>10</v>
      </c>
      <c r="AD7" s="7"/>
      <c r="AE7" s="19" t="s">
        <v>7</v>
      </c>
      <c r="AF7" s="20" t="s">
        <v>8</v>
      </c>
      <c r="AG7" s="21" t="s">
        <v>8</v>
      </c>
      <c r="AH7" s="21" t="s">
        <v>9</v>
      </c>
      <c r="AI7" s="21" t="s">
        <v>10</v>
      </c>
      <c r="AJ7" s="7"/>
      <c r="AK7" s="19" t="s">
        <v>7</v>
      </c>
      <c r="AL7" s="20" t="s">
        <v>8</v>
      </c>
      <c r="AM7" s="21" t="s">
        <v>8</v>
      </c>
      <c r="AN7" s="21" t="s">
        <v>9</v>
      </c>
      <c r="AO7" s="21" t="s">
        <v>10</v>
      </c>
      <c r="AP7" s="7"/>
      <c r="AQ7" s="19" t="s">
        <v>7</v>
      </c>
      <c r="AR7" s="20" t="s">
        <v>8</v>
      </c>
      <c r="AS7" s="21" t="s">
        <v>8</v>
      </c>
      <c r="AT7" s="21" t="s">
        <v>9</v>
      </c>
      <c r="AU7" s="21" t="s">
        <v>10</v>
      </c>
      <c r="AV7" s="7"/>
      <c r="AW7" s="19" t="s">
        <v>7</v>
      </c>
      <c r="AX7" s="20" t="s">
        <v>8</v>
      </c>
      <c r="AY7" s="21" t="s">
        <v>8</v>
      </c>
      <c r="AZ7" s="21" t="s">
        <v>9</v>
      </c>
      <c r="BA7" s="21" t="s">
        <v>10</v>
      </c>
      <c r="BB7" s="7"/>
      <c r="BC7" s="19" t="s">
        <v>7</v>
      </c>
      <c r="BD7" s="20" t="s">
        <v>8</v>
      </c>
      <c r="BE7" s="21" t="s">
        <v>8</v>
      </c>
      <c r="BF7" s="21" t="s">
        <v>9</v>
      </c>
      <c r="BG7" s="21" t="s">
        <v>10</v>
      </c>
      <c r="BI7" s="19" t="s">
        <v>7</v>
      </c>
      <c r="BJ7" s="20" t="s">
        <v>8</v>
      </c>
      <c r="BK7" s="21" t="s">
        <v>8</v>
      </c>
      <c r="BL7" s="21" t="s">
        <v>9</v>
      </c>
      <c r="BM7" s="21" t="s">
        <v>10</v>
      </c>
    </row>
    <row r="8" spans="1:65" ht="12.75">
      <c r="A8" s="76">
        <v>0</v>
      </c>
      <c r="B8" s="81">
        <f>$F$2-C8</f>
        <v>276</v>
      </c>
      <c r="C8" s="44">
        <v>0</v>
      </c>
      <c r="D8" s="2">
        <v>0</v>
      </c>
      <c r="E8" s="1">
        <v>0</v>
      </c>
      <c r="F8" s="7"/>
      <c r="G8" s="76">
        <v>0</v>
      </c>
      <c r="H8" s="81">
        <f>$F$2-I8</f>
        <v>276</v>
      </c>
      <c r="I8" s="44">
        <v>0</v>
      </c>
      <c r="J8" s="2">
        <v>0</v>
      </c>
      <c r="K8" s="1">
        <v>0</v>
      </c>
      <c r="L8" s="7"/>
      <c r="M8" s="76">
        <v>0</v>
      </c>
      <c r="N8" s="81">
        <f>$F$2-O8</f>
        <v>276</v>
      </c>
      <c r="O8" s="44">
        <v>0</v>
      </c>
      <c r="P8" s="2">
        <v>0</v>
      </c>
      <c r="Q8" s="1">
        <v>0</v>
      </c>
      <c r="R8" s="7"/>
      <c r="S8" s="76">
        <v>0</v>
      </c>
      <c r="T8" s="81">
        <f>$F$2-U8</f>
        <v>276</v>
      </c>
      <c r="U8" s="44">
        <v>0</v>
      </c>
      <c r="V8" s="2">
        <v>0</v>
      </c>
      <c r="W8" s="1">
        <v>0</v>
      </c>
      <c r="X8" s="7"/>
      <c r="Y8" s="76">
        <v>0</v>
      </c>
      <c r="Z8" s="81">
        <f>$F$2-AA8</f>
        <v>276</v>
      </c>
      <c r="AA8" s="44">
        <v>0</v>
      </c>
      <c r="AB8" s="2">
        <v>0</v>
      </c>
      <c r="AC8" s="1">
        <v>0</v>
      </c>
      <c r="AD8" s="7"/>
      <c r="AE8" s="76">
        <v>0</v>
      </c>
      <c r="AF8" s="81">
        <f>$F$2-AG8</f>
        <v>276</v>
      </c>
      <c r="AG8" s="44">
        <v>0</v>
      </c>
      <c r="AH8" s="2">
        <v>0</v>
      </c>
      <c r="AI8" s="1">
        <v>0</v>
      </c>
      <c r="AJ8" s="7"/>
      <c r="AK8" s="76">
        <v>0</v>
      </c>
      <c r="AL8" s="81">
        <f>$F$2-AM8</f>
        <v>276</v>
      </c>
      <c r="AM8" s="44">
        <v>0</v>
      </c>
      <c r="AN8" s="2">
        <v>0</v>
      </c>
      <c r="AO8" s="1">
        <v>0</v>
      </c>
      <c r="AP8" s="7"/>
      <c r="AQ8" s="76">
        <v>0</v>
      </c>
      <c r="AR8" s="81">
        <f>$F$2-AS8</f>
        <v>276</v>
      </c>
      <c r="AS8" s="44">
        <v>0</v>
      </c>
      <c r="AT8" s="2">
        <v>0</v>
      </c>
      <c r="AU8" s="1">
        <v>0</v>
      </c>
      <c r="AV8" s="7"/>
      <c r="AW8" s="76">
        <v>0</v>
      </c>
      <c r="AX8" s="81">
        <f>$F$2-AY8</f>
        <v>276</v>
      </c>
      <c r="AY8" s="44">
        <v>0</v>
      </c>
      <c r="AZ8" s="2">
        <v>0</v>
      </c>
      <c r="BA8" s="1">
        <v>0</v>
      </c>
      <c r="BB8" s="7"/>
      <c r="BC8" s="76">
        <v>0</v>
      </c>
      <c r="BD8" s="81">
        <f>$F$2-BE8</f>
        <v>276</v>
      </c>
      <c r="BE8" s="44">
        <v>0</v>
      </c>
      <c r="BF8" s="2">
        <v>0</v>
      </c>
      <c r="BG8" s="1">
        <v>0</v>
      </c>
      <c r="BI8" s="76">
        <v>0</v>
      </c>
      <c r="BJ8" s="81">
        <f>$F$2-BK8</f>
        <v>276</v>
      </c>
      <c r="BK8" s="44">
        <v>0</v>
      </c>
      <c r="BL8" s="2">
        <v>0</v>
      </c>
      <c r="BM8" s="1">
        <v>0</v>
      </c>
    </row>
    <row r="9" spans="1:65" ht="12.75">
      <c r="A9" s="77">
        <v>25</v>
      </c>
      <c r="B9" s="82">
        <f aca="true" t="shared" si="0" ref="B9:B28">$F$2-C9</f>
        <v>275.1109375</v>
      </c>
      <c r="C9" s="45">
        <v>0.8890624999999999</v>
      </c>
      <c r="D9" s="4">
        <f>E9*55.9</f>
        <v>1571.8804920913885</v>
      </c>
      <c r="E9" s="3">
        <f>A9/C9</f>
        <v>28.119507908611602</v>
      </c>
      <c r="F9" s="7"/>
      <c r="G9" s="77">
        <v>25</v>
      </c>
      <c r="H9" s="82">
        <f aca="true" t="shared" si="1" ref="H9:H28">$F$2-I9</f>
        <v>275.2265625</v>
      </c>
      <c r="I9" s="45">
        <v>0.7734375</v>
      </c>
      <c r="J9" s="4">
        <f>K9*55.9</f>
        <v>1806.8686868686868</v>
      </c>
      <c r="K9" s="3">
        <f>G9/I9</f>
        <v>32.323232323232325</v>
      </c>
      <c r="L9" s="7"/>
      <c r="M9" s="77">
        <v>25</v>
      </c>
      <c r="N9" s="82">
        <f aca="true" t="shared" si="2" ref="N9:N28">$F$2-O9</f>
        <v>275.19375</v>
      </c>
      <c r="O9" s="45">
        <v>0.8062499999999999</v>
      </c>
      <c r="P9" s="4">
        <f>Q9*55.9</f>
        <v>1733.3333333333335</v>
      </c>
      <c r="Q9" s="3">
        <f>M9/O9</f>
        <v>31.007751937984498</v>
      </c>
      <c r="R9" s="7"/>
      <c r="S9" s="77">
        <v>25</v>
      </c>
      <c r="T9" s="82">
        <f aca="true" t="shared" si="3" ref="T9:T28">$F$2-U9</f>
        <v>275.7734375</v>
      </c>
      <c r="U9" s="45">
        <v>0.2265625</v>
      </c>
      <c r="V9" s="4">
        <f>W9*55.9</f>
        <v>6168.275862068965</v>
      </c>
      <c r="W9" s="3">
        <f>S9/U9</f>
        <v>110.34482758620689</v>
      </c>
      <c r="X9" s="7"/>
      <c r="Y9" s="77">
        <v>25</v>
      </c>
      <c r="Z9" s="82">
        <f aca="true" t="shared" si="4" ref="Z9:Z28">$F$2-AA9</f>
        <v>275.903125</v>
      </c>
      <c r="AA9" s="45">
        <v>0.096875</v>
      </c>
      <c r="AB9" s="4">
        <f>AC9*55.9</f>
        <v>14425.806451612903</v>
      </c>
      <c r="AC9" s="3">
        <f>Y9/AA9</f>
        <v>258.06451612903226</v>
      </c>
      <c r="AD9" s="7"/>
      <c r="AE9" s="77">
        <v>25</v>
      </c>
      <c r="AF9" s="82">
        <f aca="true" t="shared" si="5" ref="AF9:AF28">$F$2-AG9</f>
        <v>275.959375</v>
      </c>
      <c r="AG9" s="45">
        <v>0.040625</v>
      </c>
      <c r="AH9" s="4">
        <f>AI9*55.9</f>
        <v>34400</v>
      </c>
      <c r="AI9" s="3">
        <f>AE9/AG9</f>
        <v>615.3846153846154</v>
      </c>
      <c r="AJ9" s="7"/>
      <c r="AK9" s="77">
        <v>25</v>
      </c>
      <c r="AL9" s="82">
        <f aca="true" t="shared" si="6" ref="AL9:AL28">$F$2-AM9</f>
        <v>275.92187481</v>
      </c>
      <c r="AM9" s="45">
        <v>0.07812519</v>
      </c>
      <c r="AN9" s="4">
        <f>AO9*55.9</f>
        <v>17887.956496489798</v>
      </c>
      <c r="AO9" s="3">
        <f>AK9/AM9</f>
        <v>319.99922176189267</v>
      </c>
      <c r="AP9" s="7"/>
      <c r="AQ9" s="77">
        <v>25</v>
      </c>
      <c r="AR9" s="82">
        <f aca="true" t="shared" si="7" ref="AR9:AR28">$F$2-AS9</f>
        <v>275.97656230975</v>
      </c>
      <c r="AS9" s="45">
        <v>0.02343769025</v>
      </c>
      <c r="AT9" s="4">
        <f>AU9*55.9</f>
        <v>59626.1826610666</v>
      </c>
      <c r="AU9" s="3">
        <f>AQ9/AS9</f>
        <v>1066.658008248061</v>
      </c>
      <c r="AV9" s="7"/>
      <c r="AW9" s="77">
        <v>25</v>
      </c>
      <c r="AX9" s="82">
        <f aca="true" t="shared" si="8" ref="AX9:AX28">$F$2-AY9</f>
        <v>275.4890625</v>
      </c>
      <c r="AY9" s="45">
        <v>0.5109375</v>
      </c>
      <c r="AZ9" s="4">
        <f>BA9*55.9</f>
        <v>2735.168195718654</v>
      </c>
      <c r="BA9" s="3">
        <f>AW9/AY9</f>
        <v>48.929663608562684</v>
      </c>
      <c r="BB9" s="7"/>
      <c r="BC9" s="77">
        <v>25</v>
      </c>
      <c r="BD9" s="82">
        <f aca="true" t="shared" si="9" ref="BD9:BD28">$F$2-BE9</f>
        <v>275.278125</v>
      </c>
      <c r="BE9" s="45">
        <v>0.721875</v>
      </c>
      <c r="BF9" s="4">
        <f>BG9*55.9</f>
        <v>1935.9307359307359</v>
      </c>
      <c r="BG9" s="3">
        <f>BC9/BE9</f>
        <v>34.63203463203463</v>
      </c>
      <c r="BI9" s="77">
        <v>25</v>
      </c>
      <c r="BJ9" s="82">
        <f aca="true" t="shared" si="10" ref="BJ9:BJ28">$F$2-BK9</f>
        <v>275.175</v>
      </c>
      <c r="BK9" s="45">
        <v>0.825</v>
      </c>
      <c r="BL9" s="4">
        <f>BM9*55.9</f>
        <v>1693.939393939394</v>
      </c>
      <c r="BM9" s="3">
        <f>BI9/BK9</f>
        <v>30.303030303030305</v>
      </c>
    </row>
    <row r="10" spans="1:65" ht="12.75">
      <c r="A10" s="77">
        <v>50</v>
      </c>
      <c r="B10" s="82">
        <f t="shared" si="0"/>
        <v>273.80625</v>
      </c>
      <c r="C10" s="45">
        <v>2.19375</v>
      </c>
      <c r="D10" s="4">
        <f aca="true" t="shared" si="11" ref="D10:D28">E10*55.9</f>
        <v>1274.074074074074</v>
      </c>
      <c r="E10" s="3">
        <f aca="true" t="shared" si="12" ref="E10:E28">A10/C10</f>
        <v>22.79202279202279</v>
      </c>
      <c r="F10" s="7"/>
      <c r="G10" s="77">
        <v>50</v>
      </c>
      <c r="H10" s="82">
        <f t="shared" si="1"/>
        <v>273.8203125</v>
      </c>
      <c r="I10" s="45">
        <v>2.1796875</v>
      </c>
      <c r="J10" s="4">
        <f aca="true" t="shared" si="13" ref="J10:J28">K10*55.9</f>
        <v>1282.2939068100359</v>
      </c>
      <c r="K10" s="3">
        <f aca="true" t="shared" si="14" ref="K10:K28">G10/I10</f>
        <v>22.939068100358423</v>
      </c>
      <c r="L10" s="7"/>
      <c r="M10" s="77">
        <v>50</v>
      </c>
      <c r="N10" s="82">
        <f t="shared" si="2"/>
        <v>273.8645833333333</v>
      </c>
      <c r="O10" s="45">
        <v>2.1354166666666665</v>
      </c>
      <c r="P10" s="4">
        <f aca="true" t="shared" si="15" ref="P10:P20">Q10*55.9</f>
        <v>1308.878048780488</v>
      </c>
      <c r="Q10" s="3">
        <f aca="true" t="shared" si="16" ref="Q10:Q20">M10/O10</f>
        <v>23.414634146341466</v>
      </c>
      <c r="R10" s="7"/>
      <c r="S10" s="77">
        <v>50</v>
      </c>
      <c r="T10" s="82">
        <f t="shared" si="3"/>
        <v>274.125</v>
      </c>
      <c r="U10" s="45">
        <v>1.875</v>
      </c>
      <c r="V10" s="4">
        <f aca="true" t="shared" si="17" ref="V10:V20">W10*55.9</f>
        <v>1490.6666666666667</v>
      </c>
      <c r="W10" s="3">
        <f aca="true" t="shared" si="18" ref="W10:W20">S10/U10</f>
        <v>26.666666666666668</v>
      </c>
      <c r="X10" s="7"/>
      <c r="Y10" s="77">
        <v>50</v>
      </c>
      <c r="Z10" s="82">
        <f t="shared" si="4"/>
        <v>274.503125</v>
      </c>
      <c r="AA10" s="45">
        <v>1.496875</v>
      </c>
      <c r="AB10" s="4">
        <f aca="true" t="shared" si="19" ref="AB10:AB20">AC10*55.9</f>
        <v>1867.2233820459292</v>
      </c>
      <c r="AC10" s="3">
        <f aca="true" t="shared" si="20" ref="AC10:AC20">Y10/AA10</f>
        <v>33.40292275574113</v>
      </c>
      <c r="AD10" s="7"/>
      <c r="AE10" s="77">
        <v>50</v>
      </c>
      <c r="AF10" s="82">
        <f t="shared" si="5"/>
        <v>274.453125</v>
      </c>
      <c r="AG10" s="45">
        <v>1.546875</v>
      </c>
      <c r="AH10" s="4">
        <f aca="true" t="shared" si="21" ref="AH10:AH28">AI10*55.9</f>
        <v>1806.8686868686868</v>
      </c>
      <c r="AI10" s="3">
        <f aca="true" t="shared" si="22" ref="AI10:AI28">AE10/AG10</f>
        <v>32.323232323232325</v>
      </c>
      <c r="AJ10" s="7"/>
      <c r="AK10" s="77">
        <v>50</v>
      </c>
      <c r="AL10" s="82">
        <f t="shared" si="6"/>
        <v>274.4125</v>
      </c>
      <c r="AM10" s="45">
        <v>1.5875</v>
      </c>
      <c r="AN10" s="4">
        <f aca="true" t="shared" si="23" ref="AN10:AN20">AO10*55.9</f>
        <v>1760.6299212598426</v>
      </c>
      <c r="AO10" s="3">
        <f aca="true" t="shared" si="24" ref="AO10:AO20">AK10/AM10</f>
        <v>31.496062992125985</v>
      </c>
      <c r="AP10" s="7"/>
      <c r="AQ10" s="77">
        <v>50</v>
      </c>
      <c r="AR10" s="82">
        <f t="shared" si="7"/>
        <v>274.3765625</v>
      </c>
      <c r="AS10" s="45">
        <v>1.6234375</v>
      </c>
      <c r="AT10" s="4">
        <f aca="true" t="shared" si="25" ref="AT10:AT28">AU10*55.9</f>
        <v>1721.6554379210777</v>
      </c>
      <c r="AU10" s="3">
        <f aca="true" t="shared" si="26" ref="AU10:AU28">AQ10/AS10</f>
        <v>30.798845043310873</v>
      </c>
      <c r="AV10" s="7"/>
      <c r="AW10" s="77">
        <v>50</v>
      </c>
      <c r="AX10" s="82">
        <f t="shared" si="8"/>
        <v>273.8234375</v>
      </c>
      <c r="AY10" s="45">
        <v>2.1765625</v>
      </c>
      <c r="AZ10" s="4">
        <f aca="true" t="shared" si="27" ref="AZ10:AZ28">BA10*55.9</f>
        <v>1284.13496051687</v>
      </c>
      <c r="BA10" s="3">
        <f aca="true" t="shared" si="28" ref="BA10:BA28">AW10/AY10</f>
        <v>22.972002871500358</v>
      </c>
      <c r="BB10" s="7"/>
      <c r="BC10" s="77">
        <v>50</v>
      </c>
      <c r="BD10" s="82">
        <f t="shared" si="9"/>
        <v>273.6046875</v>
      </c>
      <c r="BE10" s="45">
        <v>2.3953125</v>
      </c>
      <c r="BF10" s="4">
        <f aca="true" t="shared" si="29" ref="BF10:BF28">BG10*55.9</f>
        <v>1166.8623613829093</v>
      </c>
      <c r="BG10" s="3">
        <f aca="true" t="shared" si="30" ref="BG10:BG28">BC10/BE10</f>
        <v>20.874103065883887</v>
      </c>
      <c r="BI10" s="77">
        <v>50</v>
      </c>
      <c r="BJ10" s="82">
        <f t="shared" si="10"/>
        <v>273.5390625</v>
      </c>
      <c r="BK10" s="45">
        <v>2.4609375</v>
      </c>
      <c r="BL10" s="4">
        <f aca="true" t="shared" si="31" ref="BL10:BL28">BM10*55.9</f>
        <v>1135.7460317460316</v>
      </c>
      <c r="BM10" s="3">
        <f aca="true" t="shared" si="32" ref="BM10:BM28">BI10/BK10</f>
        <v>20.317460317460316</v>
      </c>
    </row>
    <row r="11" spans="1:65" ht="12.75">
      <c r="A11" s="77">
        <v>75</v>
      </c>
      <c r="B11" s="82">
        <f t="shared" si="0"/>
        <v>272.9234375</v>
      </c>
      <c r="C11" s="45">
        <v>3.0765624999999996</v>
      </c>
      <c r="D11" s="4">
        <f t="shared" si="11"/>
        <v>1362.7221940071104</v>
      </c>
      <c r="E11" s="3">
        <f t="shared" si="12"/>
        <v>24.37785678009142</v>
      </c>
      <c r="F11" s="7"/>
      <c r="G11" s="77">
        <v>75</v>
      </c>
      <c r="H11" s="82">
        <f t="shared" si="1"/>
        <v>272.6234375</v>
      </c>
      <c r="I11" s="45">
        <v>3.3765625</v>
      </c>
      <c r="J11" s="4">
        <f t="shared" si="13"/>
        <v>1241.6473854696899</v>
      </c>
      <c r="K11" s="3">
        <f t="shared" si="14"/>
        <v>22.211938917167977</v>
      </c>
      <c r="L11" s="7"/>
      <c r="M11" s="77">
        <v>75</v>
      </c>
      <c r="N11" s="82">
        <f t="shared" si="2"/>
        <v>272.825</v>
      </c>
      <c r="O11" s="45">
        <v>3.175</v>
      </c>
      <c r="P11" s="4">
        <f t="shared" si="15"/>
        <v>1320.4724409448818</v>
      </c>
      <c r="Q11" s="3">
        <f t="shared" si="16"/>
        <v>23.62204724409449</v>
      </c>
      <c r="R11" s="7"/>
      <c r="S11" s="77">
        <v>75</v>
      </c>
      <c r="T11" s="82">
        <f t="shared" si="3"/>
        <v>273.02708333333334</v>
      </c>
      <c r="U11" s="45">
        <v>2.9729166666666664</v>
      </c>
      <c r="V11" s="4">
        <f t="shared" si="17"/>
        <v>1410.2312543798178</v>
      </c>
      <c r="W11" s="3">
        <f t="shared" si="18"/>
        <v>25.227750525578138</v>
      </c>
      <c r="X11" s="7"/>
      <c r="Y11" s="77">
        <v>75</v>
      </c>
      <c r="Z11" s="82">
        <f t="shared" si="4"/>
        <v>273.1078125</v>
      </c>
      <c r="AA11" s="45">
        <v>2.8921874999999995</v>
      </c>
      <c r="AB11" s="4">
        <f t="shared" si="19"/>
        <v>1449.5948136142629</v>
      </c>
      <c r="AC11" s="3">
        <f t="shared" si="20"/>
        <v>25.931928687196116</v>
      </c>
      <c r="AD11" s="7"/>
      <c r="AE11" s="77">
        <v>75</v>
      </c>
      <c r="AF11" s="82">
        <f t="shared" si="5"/>
        <v>273.2515625</v>
      </c>
      <c r="AG11" s="45">
        <v>2.7484375</v>
      </c>
      <c r="AH11" s="4">
        <f t="shared" si="21"/>
        <v>1525.412166003411</v>
      </c>
      <c r="AI11" s="3">
        <f t="shared" si="22"/>
        <v>27.288231949971575</v>
      </c>
      <c r="AJ11" s="7"/>
      <c r="AK11" s="77">
        <v>75</v>
      </c>
      <c r="AL11" s="82">
        <f t="shared" si="6"/>
        <v>273.228125</v>
      </c>
      <c r="AM11" s="45">
        <v>2.771875</v>
      </c>
      <c r="AN11" s="4">
        <f t="shared" si="23"/>
        <v>1512.5140924464486</v>
      </c>
      <c r="AO11" s="3">
        <f t="shared" si="24"/>
        <v>27.05749718151071</v>
      </c>
      <c r="AP11" s="7"/>
      <c r="AQ11" s="77">
        <v>75</v>
      </c>
      <c r="AR11" s="82">
        <f t="shared" si="7"/>
        <v>273.103125</v>
      </c>
      <c r="AS11" s="45">
        <v>2.896875</v>
      </c>
      <c r="AT11" s="4">
        <f t="shared" si="25"/>
        <v>1447.2491909385112</v>
      </c>
      <c r="AU11" s="3">
        <f t="shared" si="26"/>
        <v>25.88996763754045</v>
      </c>
      <c r="AV11" s="7"/>
      <c r="AW11" s="77">
        <v>75</v>
      </c>
      <c r="AX11" s="82">
        <f t="shared" si="8"/>
        <v>272.5859375</v>
      </c>
      <c r="AY11" s="45">
        <v>3.4140625</v>
      </c>
      <c r="AZ11" s="4">
        <f t="shared" si="27"/>
        <v>1228.0091533180778</v>
      </c>
      <c r="BA11" s="3">
        <f t="shared" si="28"/>
        <v>21.96796338672769</v>
      </c>
      <c r="BB11" s="7"/>
      <c r="BC11" s="77">
        <v>75</v>
      </c>
      <c r="BD11" s="82">
        <f t="shared" si="9"/>
        <v>272.3671875</v>
      </c>
      <c r="BE11" s="45">
        <v>3.6328125</v>
      </c>
      <c r="BF11" s="4">
        <f t="shared" si="29"/>
        <v>1154.0645161290322</v>
      </c>
      <c r="BG11" s="3">
        <f t="shared" si="30"/>
        <v>20.64516129032258</v>
      </c>
      <c r="BI11" s="77">
        <v>75</v>
      </c>
      <c r="BJ11" s="82">
        <f t="shared" si="10"/>
        <v>272.2421875</v>
      </c>
      <c r="BK11" s="45">
        <v>3.7578125</v>
      </c>
      <c r="BL11" s="4">
        <f t="shared" si="31"/>
        <v>1115.6756756756756</v>
      </c>
      <c r="BM11" s="3">
        <f t="shared" si="32"/>
        <v>19.95841995841996</v>
      </c>
    </row>
    <row r="12" spans="1:65" ht="12.75">
      <c r="A12" s="77">
        <v>100</v>
      </c>
      <c r="B12" s="82">
        <f t="shared" si="0"/>
        <v>271.915625</v>
      </c>
      <c r="C12" s="45">
        <v>4.084375</v>
      </c>
      <c r="D12" s="4">
        <f t="shared" si="11"/>
        <v>1368.6304514154554</v>
      </c>
      <c r="E12" s="3">
        <f t="shared" si="12"/>
        <v>24.483550114766643</v>
      </c>
      <c r="F12" s="7"/>
      <c r="G12" s="77">
        <v>100</v>
      </c>
      <c r="H12" s="82">
        <f t="shared" si="1"/>
        <v>271.50625</v>
      </c>
      <c r="I12" s="45">
        <v>4.49375</v>
      </c>
      <c r="J12" s="4">
        <f t="shared" si="13"/>
        <v>1243.9499304589706</v>
      </c>
      <c r="K12" s="3">
        <f t="shared" si="14"/>
        <v>22.253129346314324</v>
      </c>
      <c r="L12" s="7"/>
      <c r="M12" s="77">
        <v>100</v>
      </c>
      <c r="N12" s="82">
        <f t="shared" si="2"/>
        <v>271.728125</v>
      </c>
      <c r="O12" s="45">
        <v>4.271875</v>
      </c>
      <c r="P12" s="4">
        <f t="shared" si="15"/>
        <v>1308.558888076079</v>
      </c>
      <c r="Q12" s="3">
        <f t="shared" si="16"/>
        <v>23.408924652523776</v>
      </c>
      <c r="R12" s="7"/>
      <c r="S12" s="77">
        <v>100</v>
      </c>
      <c r="T12" s="82">
        <f t="shared" si="3"/>
        <v>271.915625</v>
      </c>
      <c r="U12" s="45">
        <v>4.084375</v>
      </c>
      <c r="V12" s="4">
        <f t="shared" si="17"/>
        <v>1368.6304514154554</v>
      </c>
      <c r="W12" s="3">
        <f t="shared" si="18"/>
        <v>24.483550114766643</v>
      </c>
      <c r="X12" s="7"/>
      <c r="Y12" s="77">
        <v>100</v>
      </c>
      <c r="Z12" s="82">
        <f t="shared" si="4"/>
        <v>272.0734375</v>
      </c>
      <c r="AA12" s="45">
        <v>3.9265624999999997</v>
      </c>
      <c r="AB12" s="4">
        <f t="shared" si="19"/>
        <v>1423.6370871468366</v>
      </c>
      <c r="AC12" s="3">
        <f t="shared" si="20"/>
        <v>25.46756864305611</v>
      </c>
      <c r="AD12" s="7"/>
      <c r="AE12" s="77">
        <v>100</v>
      </c>
      <c r="AF12" s="82">
        <f t="shared" si="5"/>
        <v>272.1953125</v>
      </c>
      <c r="AG12" s="45">
        <v>3.8046875</v>
      </c>
      <c r="AH12" s="4">
        <f t="shared" si="21"/>
        <v>1469.2402464065708</v>
      </c>
      <c r="AI12" s="3">
        <f t="shared" si="22"/>
        <v>26.28336755646817</v>
      </c>
      <c r="AJ12" s="7"/>
      <c r="AK12" s="77">
        <v>100</v>
      </c>
      <c r="AL12" s="82">
        <f t="shared" si="6"/>
        <v>272.2125</v>
      </c>
      <c r="AM12" s="45">
        <v>3.7875</v>
      </c>
      <c r="AN12" s="4">
        <f t="shared" si="23"/>
        <v>1475.907590759076</v>
      </c>
      <c r="AO12" s="3">
        <f t="shared" si="24"/>
        <v>26.402640264026402</v>
      </c>
      <c r="AP12" s="7"/>
      <c r="AQ12" s="77">
        <v>100</v>
      </c>
      <c r="AR12" s="82">
        <f t="shared" si="7"/>
        <v>271.9671875</v>
      </c>
      <c r="AS12" s="45">
        <v>4.0328125</v>
      </c>
      <c r="AT12" s="4">
        <f t="shared" si="25"/>
        <v>1386.1294072065089</v>
      </c>
      <c r="AU12" s="3">
        <f t="shared" si="26"/>
        <v>24.796590468810535</v>
      </c>
      <c r="AV12" s="7"/>
      <c r="AW12" s="77">
        <v>100</v>
      </c>
      <c r="AX12" s="82">
        <f t="shared" si="8"/>
        <v>271.3390625</v>
      </c>
      <c r="AY12" s="45">
        <v>4.6609375</v>
      </c>
      <c r="AZ12" s="4">
        <f t="shared" si="27"/>
        <v>1199.3295340261482</v>
      </c>
      <c r="BA12" s="3">
        <f t="shared" si="28"/>
        <v>21.454911163258465</v>
      </c>
      <c r="BB12" s="7"/>
      <c r="BC12" s="77">
        <v>100</v>
      </c>
      <c r="BD12" s="82">
        <f t="shared" si="9"/>
        <v>271.16875</v>
      </c>
      <c r="BE12" s="45">
        <v>4.83125</v>
      </c>
      <c r="BF12" s="4">
        <f t="shared" si="29"/>
        <v>1157.0504527813714</v>
      </c>
      <c r="BG12" s="3">
        <f t="shared" si="30"/>
        <v>20.69857697283312</v>
      </c>
      <c r="BI12" s="77">
        <v>100</v>
      </c>
      <c r="BJ12" s="82">
        <f t="shared" si="10"/>
        <v>271.0125</v>
      </c>
      <c r="BK12" s="45">
        <v>4.9875</v>
      </c>
      <c r="BL12" s="4">
        <f t="shared" si="31"/>
        <v>1120.8020050125315</v>
      </c>
      <c r="BM12" s="3">
        <f t="shared" si="32"/>
        <v>20.05012531328321</v>
      </c>
    </row>
    <row r="13" spans="1:65" ht="12.75">
      <c r="A13" s="77">
        <v>125</v>
      </c>
      <c r="B13" s="82">
        <f t="shared" si="0"/>
        <v>270.8515625</v>
      </c>
      <c r="C13" s="45">
        <v>5.1484375</v>
      </c>
      <c r="D13" s="4">
        <f t="shared" si="11"/>
        <v>1357.207890743551</v>
      </c>
      <c r="E13" s="3">
        <f t="shared" si="12"/>
        <v>24.279210925644918</v>
      </c>
      <c r="F13" s="7"/>
      <c r="G13" s="77">
        <v>125</v>
      </c>
      <c r="H13" s="82">
        <f t="shared" si="1"/>
        <v>270.59375</v>
      </c>
      <c r="I13" s="45">
        <v>5.40625</v>
      </c>
      <c r="J13" s="4">
        <f t="shared" si="13"/>
        <v>1292.4855491329479</v>
      </c>
      <c r="K13" s="3">
        <f t="shared" si="14"/>
        <v>23.121387283236995</v>
      </c>
      <c r="L13" s="7"/>
      <c r="M13" s="77">
        <v>125</v>
      </c>
      <c r="N13" s="82">
        <f t="shared" si="2"/>
        <v>270.721875</v>
      </c>
      <c r="O13" s="45">
        <v>5.278125</v>
      </c>
      <c r="P13" s="4">
        <f t="shared" si="15"/>
        <v>1323.8602723505032</v>
      </c>
      <c r="Q13" s="3">
        <f t="shared" si="16"/>
        <v>23.682652457075193</v>
      </c>
      <c r="R13" s="7"/>
      <c r="S13" s="77">
        <v>125</v>
      </c>
      <c r="T13" s="82">
        <f t="shared" si="3"/>
        <v>270.8265625</v>
      </c>
      <c r="U13" s="45">
        <v>5.1734375</v>
      </c>
      <c r="V13" s="4">
        <f t="shared" si="17"/>
        <v>1350.6493506493505</v>
      </c>
      <c r="W13" s="3">
        <f t="shared" si="18"/>
        <v>24.161884627000905</v>
      </c>
      <c r="X13" s="7"/>
      <c r="Y13" s="77">
        <v>125</v>
      </c>
      <c r="Z13" s="82">
        <f t="shared" si="4"/>
        <v>271.1234375</v>
      </c>
      <c r="AA13" s="45">
        <v>4.8765625</v>
      </c>
      <c r="AB13" s="4">
        <f t="shared" si="19"/>
        <v>1432.8740788208904</v>
      </c>
      <c r="AC13" s="3">
        <f t="shared" si="20"/>
        <v>25.632809996795896</v>
      </c>
      <c r="AD13" s="7"/>
      <c r="AE13" s="77">
        <v>125</v>
      </c>
      <c r="AF13" s="82">
        <f t="shared" si="5"/>
        <v>271.053125</v>
      </c>
      <c r="AG13" s="45">
        <v>4.946875</v>
      </c>
      <c r="AH13" s="4">
        <f t="shared" si="21"/>
        <v>1412.5078963992416</v>
      </c>
      <c r="AI13" s="3">
        <f t="shared" si="22"/>
        <v>25.26847757422615</v>
      </c>
      <c r="AJ13" s="7"/>
      <c r="AK13" s="77">
        <v>125</v>
      </c>
      <c r="AL13" s="82">
        <f t="shared" si="6"/>
        <v>271.05625</v>
      </c>
      <c r="AM13" s="45">
        <v>4.94375</v>
      </c>
      <c r="AN13" s="4">
        <f t="shared" si="23"/>
        <v>1413.400758533502</v>
      </c>
      <c r="AO13" s="3">
        <f t="shared" si="24"/>
        <v>25.28445006321113</v>
      </c>
      <c r="AP13" s="7"/>
      <c r="AQ13" s="77">
        <v>125</v>
      </c>
      <c r="AR13" s="82">
        <f t="shared" si="7"/>
        <v>270.9421875</v>
      </c>
      <c r="AS13" s="45">
        <v>5.057812500000001</v>
      </c>
      <c r="AT13" s="4">
        <f t="shared" si="25"/>
        <v>1381.5261044176705</v>
      </c>
      <c r="AU13" s="3">
        <f t="shared" si="26"/>
        <v>24.71424158171146</v>
      </c>
      <c r="AV13" s="7"/>
      <c r="AW13" s="77">
        <v>125</v>
      </c>
      <c r="AX13" s="82">
        <f t="shared" si="8"/>
        <v>270.2671875</v>
      </c>
      <c r="AY13" s="45">
        <v>5.7328125</v>
      </c>
      <c r="AZ13" s="4">
        <f t="shared" si="27"/>
        <v>1218.8607249931863</v>
      </c>
      <c r="BA13" s="3">
        <f t="shared" si="28"/>
        <v>21.804306350504227</v>
      </c>
      <c r="BB13" s="7"/>
      <c r="BC13" s="77">
        <v>125</v>
      </c>
      <c r="BD13" s="82">
        <f t="shared" si="9"/>
        <v>269.9546875</v>
      </c>
      <c r="BE13" s="45">
        <v>6.0453125</v>
      </c>
      <c r="BF13" s="4">
        <f t="shared" si="29"/>
        <v>1155.854225898165</v>
      </c>
      <c r="BG13" s="3">
        <f t="shared" si="30"/>
        <v>20.677177565262344</v>
      </c>
      <c r="BI13" s="77">
        <v>125</v>
      </c>
      <c r="BJ13" s="82">
        <f t="shared" si="10"/>
        <v>269.7671875</v>
      </c>
      <c r="BK13" s="45">
        <v>6.2328125</v>
      </c>
      <c r="BL13" s="4">
        <f t="shared" si="31"/>
        <v>1121.0829781900227</v>
      </c>
      <c r="BM13" s="3">
        <f t="shared" si="32"/>
        <v>20.055151667084484</v>
      </c>
    </row>
    <row r="14" spans="1:65" ht="12.75">
      <c r="A14" s="77">
        <v>150</v>
      </c>
      <c r="B14" s="82">
        <f t="shared" si="0"/>
        <v>269.8171875</v>
      </c>
      <c r="C14" s="45">
        <v>6.182812499999999</v>
      </c>
      <c r="D14" s="4">
        <f t="shared" si="11"/>
        <v>1356.1789234268388</v>
      </c>
      <c r="E14" s="3">
        <f t="shared" si="12"/>
        <v>24.26080363912055</v>
      </c>
      <c r="F14" s="7"/>
      <c r="G14" s="77">
        <v>150</v>
      </c>
      <c r="H14" s="82">
        <f t="shared" si="1"/>
        <v>269.5125</v>
      </c>
      <c r="I14" s="45">
        <v>6.487500000000001</v>
      </c>
      <c r="J14" s="4">
        <f t="shared" si="13"/>
        <v>1292.4855491329479</v>
      </c>
      <c r="K14" s="3">
        <f t="shared" si="14"/>
        <v>23.12138728323699</v>
      </c>
      <c r="L14" s="7"/>
      <c r="M14" s="77">
        <v>150</v>
      </c>
      <c r="N14" s="82">
        <f t="shared" si="2"/>
        <v>269.615625</v>
      </c>
      <c r="O14" s="45">
        <v>6.3843749999999995</v>
      </c>
      <c r="P14" s="4">
        <f t="shared" si="15"/>
        <v>1313.3627019089574</v>
      </c>
      <c r="Q14" s="3">
        <f t="shared" si="16"/>
        <v>23.494860499265787</v>
      </c>
      <c r="R14" s="7"/>
      <c r="S14" s="77">
        <v>150</v>
      </c>
      <c r="T14" s="82">
        <f t="shared" si="3"/>
        <v>269.8421875</v>
      </c>
      <c r="U14" s="45">
        <v>6.1578124999999995</v>
      </c>
      <c r="V14" s="4">
        <f t="shared" si="17"/>
        <v>1361.6848515605177</v>
      </c>
      <c r="W14" s="3">
        <f t="shared" si="18"/>
        <v>24.359299670134487</v>
      </c>
      <c r="X14" s="7"/>
      <c r="Y14" s="77">
        <v>150</v>
      </c>
      <c r="Z14" s="82">
        <f t="shared" si="4"/>
        <v>270.05</v>
      </c>
      <c r="AA14" s="45">
        <v>5.949999999999999</v>
      </c>
      <c r="AB14" s="4">
        <f t="shared" si="19"/>
        <v>1409.2436974789916</v>
      </c>
      <c r="AC14" s="3">
        <f t="shared" si="20"/>
        <v>25.210084033613448</v>
      </c>
      <c r="AD14" s="7"/>
      <c r="AE14" s="77">
        <v>150</v>
      </c>
      <c r="AF14" s="82">
        <f t="shared" si="5"/>
        <v>269.9484375</v>
      </c>
      <c r="AG14" s="45">
        <v>6.0515625</v>
      </c>
      <c r="AH14" s="4">
        <f t="shared" si="21"/>
        <v>1385.5925639039503</v>
      </c>
      <c r="AI14" s="3">
        <f t="shared" si="22"/>
        <v>24.786986831913246</v>
      </c>
      <c r="AJ14" s="7"/>
      <c r="AK14" s="77">
        <v>150</v>
      </c>
      <c r="AL14" s="82">
        <f t="shared" si="6"/>
        <v>269.9453125</v>
      </c>
      <c r="AM14" s="45">
        <v>6.0546875</v>
      </c>
      <c r="AN14" s="4">
        <f t="shared" si="23"/>
        <v>1384.8774193548386</v>
      </c>
      <c r="AO14" s="3">
        <f t="shared" si="24"/>
        <v>24.774193548387096</v>
      </c>
      <c r="AP14" s="7"/>
      <c r="AQ14" s="77">
        <v>150</v>
      </c>
      <c r="AR14" s="82">
        <f t="shared" si="7"/>
        <v>269.865625</v>
      </c>
      <c r="AS14" s="45">
        <v>6.134375</v>
      </c>
      <c r="AT14" s="4">
        <f t="shared" si="25"/>
        <v>1366.8874172185429</v>
      </c>
      <c r="AU14" s="3">
        <f t="shared" si="26"/>
        <v>24.452368823229747</v>
      </c>
      <c r="AV14" s="7"/>
      <c r="AW14" s="77">
        <v>150</v>
      </c>
      <c r="AX14" s="82">
        <f t="shared" si="8"/>
        <v>269.2015625</v>
      </c>
      <c r="AY14" s="45">
        <v>6.7984374999999995</v>
      </c>
      <c r="AZ14" s="4">
        <f t="shared" si="27"/>
        <v>1233.3716387037464</v>
      </c>
      <c r="BA14" s="3">
        <f t="shared" si="28"/>
        <v>22.063893357848773</v>
      </c>
      <c r="BB14" s="7"/>
      <c r="BC14" s="77">
        <v>150</v>
      </c>
      <c r="BD14" s="82">
        <f t="shared" si="9"/>
        <v>268.9875</v>
      </c>
      <c r="BE14" s="45">
        <v>7.012499999999999</v>
      </c>
      <c r="BF14" s="4">
        <f t="shared" si="29"/>
        <v>1195.72192513369</v>
      </c>
      <c r="BG14" s="3">
        <f t="shared" si="30"/>
        <v>21.390374331550806</v>
      </c>
      <c r="BI14" s="77">
        <v>150</v>
      </c>
      <c r="BJ14" s="82">
        <f t="shared" si="10"/>
        <v>268.5953125</v>
      </c>
      <c r="BK14" s="45">
        <v>7.4046875</v>
      </c>
      <c r="BL14" s="4">
        <f t="shared" si="31"/>
        <v>1132.390799746782</v>
      </c>
      <c r="BM14" s="3">
        <f t="shared" si="32"/>
        <v>20.257438278117746</v>
      </c>
    </row>
    <row r="15" spans="1:65" ht="12.75">
      <c r="A15" s="77">
        <v>175</v>
      </c>
      <c r="B15" s="82">
        <f t="shared" si="0"/>
        <v>268.68333333333334</v>
      </c>
      <c r="C15" s="45">
        <v>7.316666666666666</v>
      </c>
      <c r="D15" s="4">
        <f t="shared" si="11"/>
        <v>1337.015945330296</v>
      </c>
      <c r="E15" s="3">
        <f t="shared" si="12"/>
        <v>23.917995444191344</v>
      </c>
      <c r="F15" s="7"/>
      <c r="G15" s="77">
        <v>175</v>
      </c>
      <c r="H15" s="82">
        <f t="shared" si="1"/>
        <v>268.528125</v>
      </c>
      <c r="I15" s="45">
        <v>7.471875</v>
      </c>
      <c r="J15" s="4">
        <f t="shared" si="13"/>
        <v>1309.2429945629444</v>
      </c>
      <c r="K15" s="3">
        <f t="shared" si="14"/>
        <v>23.42116269343371</v>
      </c>
      <c r="L15" s="7"/>
      <c r="M15" s="77">
        <v>175</v>
      </c>
      <c r="N15" s="82">
        <f t="shared" si="2"/>
        <v>268.525</v>
      </c>
      <c r="O15" s="45">
        <v>7.475</v>
      </c>
      <c r="P15" s="4">
        <f t="shared" si="15"/>
        <v>1308.695652173913</v>
      </c>
      <c r="Q15" s="3">
        <f t="shared" si="16"/>
        <v>23.411371237458194</v>
      </c>
      <c r="R15" s="7"/>
      <c r="S15" s="77">
        <v>175</v>
      </c>
      <c r="T15" s="82">
        <f t="shared" si="3"/>
        <v>268.88125</v>
      </c>
      <c r="U15" s="45">
        <v>7.11875</v>
      </c>
      <c r="V15" s="4">
        <f t="shared" si="17"/>
        <v>1374.1878841088671</v>
      </c>
      <c r="W15" s="3">
        <f t="shared" si="18"/>
        <v>24.582967515364352</v>
      </c>
      <c r="X15" s="7"/>
      <c r="Y15" s="77">
        <v>175</v>
      </c>
      <c r="Z15" s="82">
        <f t="shared" si="4"/>
        <v>269.115625</v>
      </c>
      <c r="AA15" s="45">
        <v>6.884375</v>
      </c>
      <c r="AB15" s="4">
        <f t="shared" si="19"/>
        <v>1420.9714026327733</v>
      </c>
      <c r="AC15" s="3">
        <f t="shared" si="20"/>
        <v>25.41988197911938</v>
      </c>
      <c r="AD15" s="7"/>
      <c r="AE15" s="77">
        <v>175</v>
      </c>
      <c r="AF15" s="82">
        <f t="shared" si="5"/>
        <v>268.9890625</v>
      </c>
      <c r="AG15" s="45">
        <v>7.0109375</v>
      </c>
      <c r="AH15" s="4">
        <f t="shared" si="21"/>
        <v>1395.3198127925116</v>
      </c>
      <c r="AI15" s="3">
        <f t="shared" si="22"/>
        <v>24.960998439937597</v>
      </c>
      <c r="AJ15" s="7"/>
      <c r="AK15" s="77">
        <v>175</v>
      </c>
      <c r="AL15" s="82">
        <f t="shared" si="6"/>
        <v>268.85</v>
      </c>
      <c r="AM15" s="45">
        <v>7.15</v>
      </c>
      <c r="AN15" s="4">
        <f t="shared" si="23"/>
        <v>1368.181818181818</v>
      </c>
      <c r="AO15" s="3">
        <f t="shared" si="24"/>
        <v>24.475524475524473</v>
      </c>
      <c r="AP15" s="7"/>
      <c r="AQ15" s="77">
        <v>175</v>
      </c>
      <c r="AR15" s="82">
        <f t="shared" si="7"/>
        <v>268.8</v>
      </c>
      <c r="AS15" s="45">
        <v>7.2</v>
      </c>
      <c r="AT15" s="4">
        <f t="shared" si="25"/>
        <v>1358.6805555555554</v>
      </c>
      <c r="AU15" s="3">
        <f t="shared" si="26"/>
        <v>24.305555555555554</v>
      </c>
      <c r="AV15" s="7"/>
      <c r="AW15" s="77">
        <v>175</v>
      </c>
      <c r="AX15" s="82">
        <f t="shared" si="8"/>
        <v>268.21875</v>
      </c>
      <c r="AY15" s="45">
        <v>7.78125</v>
      </c>
      <c r="AZ15" s="4">
        <f t="shared" si="27"/>
        <v>1257.1887550200802</v>
      </c>
      <c r="BA15" s="3">
        <f t="shared" si="28"/>
        <v>22.48995983935743</v>
      </c>
      <c r="BB15" s="7"/>
      <c r="BC15" s="77">
        <v>175</v>
      </c>
      <c r="BD15" s="82">
        <f t="shared" si="9"/>
        <v>267.88125</v>
      </c>
      <c r="BE15" s="45">
        <v>8.11875</v>
      </c>
      <c r="BF15" s="4">
        <f t="shared" si="29"/>
        <v>1204.9268668206312</v>
      </c>
      <c r="BG15" s="3">
        <f t="shared" si="30"/>
        <v>21.55504234026174</v>
      </c>
      <c r="BI15" s="77">
        <v>175</v>
      </c>
      <c r="BJ15" s="82">
        <f t="shared" si="10"/>
        <v>267.6265625</v>
      </c>
      <c r="BK15" s="45">
        <v>8.3734375</v>
      </c>
      <c r="BL15" s="4">
        <f t="shared" si="31"/>
        <v>1168.2776637432357</v>
      </c>
      <c r="BM15" s="3">
        <f t="shared" si="32"/>
        <v>20.89942153386826</v>
      </c>
    </row>
    <row r="16" spans="1:65" ht="12.75">
      <c r="A16" s="77">
        <v>200</v>
      </c>
      <c r="B16" s="82">
        <f t="shared" si="0"/>
        <v>267.7484375</v>
      </c>
      <c r="C16" s="45">
        <v>8.2515625</v>
      </c>
      <c r="D16" s="4">
        <f t="shared" si="11"/>
        <v>1354.8949062677523</v>
      </c>
      <c r="E16" s="3">
        <f t="shared" si="12"/>
        <v>24.237833743609166</v>
      </c>
      <c r="F16" s="7"/>
      <c r="G16" s="77">
        <v>200</v>
      </c>
      <c r="H16" s="82">
        <f t="shared" si="1"/>
        <v>267.3640625</v>
      </c>
      <c r="I16" s="45">
        <v>8.635937499999999</v>
      </c>
      <c r="J16" s="4">
        <f t="shared" si="13"/>
        <v>1294.590193595079</v>
      </c>
      <c r="K16" s="3">
        <f t="shared" si="14"/>
        <v>23.159037452505885</v>
      </c>
      <c r="L16" s="7"/>
      <c r="M16" s="77">
        <v>200</v>
      </c>
      <c r="N16" s="82">
        <f t="shared" si="2"/>
        <v>267.40625</v>
      </c>
      <c r="O16" s="45">
        <v>8.59375</v>
      </c>
      <c r="P16" s="4">
        <f t="shared" si="15"/>
        <v>1300.9454545454546</v>
      </c>
      <c r="Q16" s="3">
        <f t="shared" si="16"/>
        <v>23.272727272727273</v>
      </c>
      <c r="R16" s="7"/>
      <c r="S16" s="77">
        <v>200</v>
      </c>
      <c r="T16" s="82">
        <f t="shared" si="3"/>
        <v>267.8046875</v>
      </c>
      <c r="U16" s="45">
        <v>8.1953125</v>
      </c>
      <c r="V16" s="4">
        <f t="shared" si="17"/>
        <v>1364.1944709246902</v>
      </c>
      <c r="W16" s="3">
        <f t="shared" si="18"/>
        <v>24.40419447092469</v>
      </c>
      <c r="X16" s="7"/>
      <c r="Y16" s="77">
        <v>200</v>
      </c>
      <c r="Z16" s="82">
        <f t="shared" si="4"/>
        <v>268.040625</v>
      </c>
      <c r="AA16" s="45">
        <v>7.9593750000000005</v>
      </c>
      <c r="AB16" s="4">
        <f t="shared" si="19"/>
        <v>1404.6329014526893</v>
      </c>
      <c r="AC16" s="3">
        <f t="shared" si="20"/>
        <v>25.127601099332548</v>
      </c>
      <c r="AD16" s="7"/>
      <c r="AE16" s="77">
        <v>200</v>
      </c>
      <c r="AF16" s="82">
        <f t="shared" si="5"/>
        <v>268.0703125</v>
      </c>
      <c r="AG16" s="45">
        <v>7.9296875</v>
      </c>
      <c r="AH16" s="4">
        <f t="shared" si="21"/>
        <v>1409.8916256157636</v>
      </c>
      <c r="AI16" s="3">
        <f t="shared" si="22"/>
        <v>25.221674876847292</v>
      </c>
      <c r="AJ16" s="7"/>
      <c r="AK16" s="77">
        <v>200</v>
      </c>
      <c r="AL16" s="82">
        <f t="shared" si="6"/>
        <v>267.865625</v>
      </c>
      <c r="AM16" s="45">
        <v>8.134375</v>
      </c>
      <c r="AN16" s="4">
        <f t="shared" si="23"/>
        <v>1374.414137533615</v>
      </c>
      <c r="AO16" s="3">
        <f t="shared" si="24"/>
        <v>24.587014982712255</v>
      </c>
      <c r="AP16" s="7"/>
      <c r="AQ16" s="77">
        <v>200</v>
      </c>
      <c r="AR16" s="82">
        <f t="shared" si="7"/>
        <v>267.84375</v>
      </c>
      <c r="AS16" s="45">
        <v>8.15625</v>
      </c>
      <c r="AT16" s="4">
        <f t="shared" si="25"/>
        <v>1370.727969348659</v>
      </c>
      <c r="AU16" s="3">
        <f t="shared" si="26"/>
        <v>24.521072796934867</v>
      </c>
      <c r="AV16" s="7"/>
      <c r="AW16" s="77">
        <v>200</v>
      </c>
      <c r="AX16" s="82">
        <f t="shared" si="8"/>
        <v>267.140625</v>
      </c>
      <c r="AY16" s="45">
        <v>8.859375</v>
      </c>
      <c r="AZ16" s="4">
        <f t="shared" si="27"/>
        <v>1261.9400352733685</v>
      </c>
      <c r="BA16" s="3">
        <f t="shared" si="28"/>
        <v>22.57495590828924</v>
      </c>
      <c r="BB16" s="7"/>
      <c r="BC16" s="77">
        <v>200</v>
      </c>
      <c r="BD16" s="82">
        <f t="shared" si="9"/>
        <v>266.80625</v>
      </c>
      <c r="BE16" s="45">
        <v>9.19375</v>
      </c>
      <c r="BF16" s="4">
        <f t="shared" si="29"/>
        <v>1216.0435078178111</v>
      </c>
      <c r="BG16" s="3">
        <f t="shared" si="30"/>
        <v>21.75390890550646</v>
      </c>
      <c r="BI16" s="77">
        <v>200</v>
      </c>
      <c r="BJ16" s="82">
        <f t="shared" si="10"/>
        <v>266.628125</v>
      </c>
      <c r="BK16" s="45">
        <v>9.371875</v>
      </c>
      <c r="BL16" s="4">
        <f t="shared" si="31"/>
        <v>1192.930976992331</v>
      </c>
      <c r="BM16" s="3">
        <f t="shared" si="32"/>
        <v>21.340446815605205</v>
      </c>
    </row>
    <row r="17" spans="1:65" ht="12.75">
      <c r="A17" s="77">
        <v>225</v>
      </c>
      <c r="B17" s="82">
        <f t="shared" si="0"/>
        <v>266.74375</v>
      </c>
      <c r="C17" s="45">
        <v>9.25625</v>
      </c>
      <c r="D17" s="4">
        <f t="shared" si="11"/>
        <v>1358.8116137744767</v>
      </c>
      <c r="E17" s="3">
        <f t="shared" si="12"/>
        <v>24.307900067521945</v>
      </c>
      <c r="F17" s="7"/>
      <c r="G17" s="77">
        <v>225</v>
      </c>
      <c r="H17" s="82">
        <f t="shared" si="1"/>
        <v>266.421875</v>
      </c>
      <c r="I17" s="45">
        <v>9.578125</v>
      </c>
      <c r="J17" s="4">
        <f t="shared" si="13"/>
        <v>1313.148450244698</v>
      </c>
      <c r="K17" s="3">
        <f t="shared" si="14"/>
        <v>23.491027732463294</v>
      </c>
      <c r="L17" s="7"/>
      <c r="M17" s="77">
        <v>225</v>
      </c>
      <c r="N17" s="82">
        <f t="shared" si="2"/>
        <v>266.45625</v>
      </c>
      <c r="O17" s="45">
        <v>9.543750000000001</v>
      </c>
      <c r="P17" s="4">
        <f t="shared" si="15"/>
        <v>1317.8781925343808</v>
      </c>
      <c r="Q17" s="3">
        <f t="shared" si="16"/>
        <v>23.575638506876224</v>
      </c>
      <c r="R17" s="7"/>
      <c r="S17" s="77">
        <v>225</v>
      </c>
      <c r="T17" s="82">
        <f t="shared" si="3"/>
        <v>266.6671875</v>
      </c>
      <c r="U17" s="45">
        <v>9.3328125</v>
      </c>
      <c r="V17" s="4">
        <f t="shared" si="17"/>
        <v>1347.6644902059268</v>
      </c>
      <c r="W17" s="3">
        <f t="shared" si="18"/>
        <v>24.10848819688599</v>
      </c>
      <c r="X17" s="7"/>
      <c r="Y17" s="77">
        <v>225</v>
      </c>
      <c r="Z17" s="82">
        <f t="shared" si="4"/>
        <v>266.9296875</v>
      </c>
      <c r="AA17" s="45">
        <v>9.0703125</v>
      </c>
      <c r="AB17" s="4">
        <f t="shared" si="19"/>
        <v>1386.6666666666667</v>
      </c>
      <c r="AC17" s="3">
        <f t="shared" si="20"/>
        <v>24.8062015503876</v>
      </c>
      <c r="AD17" s="7"/>
      <c r="AE17" s="77">
        <v>225</v>
      </c>
      <c r="AF17" s="82">
        <f t="shared" si="5"/>
        <v>266.98125</v>
      </c>
      <c r="AG17" s="45">
        <v>9.01875</v>
      </c>
      <c r="AH17" s="4">
        <f t="shared" si="21"/>
        <v>1394.5945945945946</v>
      </c>
      <c r="AI17" s="3">
        <f t="shared" si="22"/>
        <v>24.948024948024948</v>
      </c>
      <c r="AJ17" s="7"/>
      <c r="AK17" s="77">
        <v>225</v>
      </c>
      <c r="AL17" s="82">
        <f t="shared" si="6"/>
        <v>266.9</v>
      </c>
      <c r="AM17" s="45">
        <v>9.1</v>
      </c>
      <c r="AN17" s="4">
        <f t="shared" si="23"/>
        <v>1382.142857142857</v>
      </c>
      <c r="AO17" s="3">
        <f t="shared" si="24"/>
        <v>24.725274725274726</v>
      </c>
      <c r="AP17" s="7"/>
      <c r="AQ17" s="77">
        <v>225</v>
      </c>
      <c r="AR17" s="82">
        <f t="shared" si="7"/>
        <v>266.75</v>
      </c>
      <c r="AS17" s="45">
        <v>9.25</v>
      </c>
      <c r="AT17" s="4">
        <f t="shared" si="25"/>
        <v>1359.7297297297296</v>
      </c>
      <c r="AU17" s="3">
        <f t="shared" si="26"/>
        <v>24.324324324324323</v>
      </c>
      <c r="AV17" s="7"/>
      <c r="AW17" s="77">
        <v>225</v>
      </c>
      <c r="AX17" s="82">
        <f t="shared" si="8"/>
        <v>266.0890625</v>
      </c>
      <c r="AY17" s="45">
        <v>9.9109375</v>
      </c>
      <c r="AZ17" s="4">
        <f t="shared" si="27"/>
        <v>1269.0524988175944</v>
      </c>
      <c r="BA17" s="3">
        <f t="shared" si="28"/>
        <v>22.702191392085766</v>
      </c>
      <c r="BB17" s="7"/>
      <c r="BC17" s="77">
        <v>225</v>
      </c>
      <c r="BD17" s="82">
        <f t="shared" si="9"/>
        <v>265.7984375</v>
      </c>
      <c r="BE17" s="45">
        <v>10.2015625</v>
      </c>
      <c r="BF17" s="4">
        <f t="shared" si="29"/>
        <v>1232.8993720324704</v>
      </c>
      <c r="BG17" s="3">
        <f t="shared" si="30"/>
        <v>22.05544493796906</v>
      </c>
      <c r="BI17" s="77">
        <v>225</v>
      </c>
      <c r="BJ17" s="82">
        <f t="shared" si="10"/>
        <v>265.609375</v>
      </c>
      <c r="BK17" s="45">
        <v>10.390625</v>
      </c>
      <c r="BL17" s="4">
        <f t="shared" si="31"/>
        <v>1210.4661654135336</v>
      </c>
      <c r="BM17" s="3">
        <f t="shared" si="32"/>
        <v>21.654135338345863</v>
      </c>
    </row>
    <row r="18" spans="1:65" ht="12.75">
      <c r="A18" s="77">
        <v>250</v>
      </c>
      <c r="B18" s="82">
        <f t="shared" si="0"/>
        <v>265.784375</v>
      </c>
      <c r="C18" s="45">
        <v>10.215625</v>
      </c>
      <c r="D18" s="4">
        <f t="shared" si="11"/>
        <v>1368.0024472315692</v>
      </c>
      <c r="E18" s="3">
        <f t="shared" si="12"/>
        <v>24.47231569287244</v>
      </c>
      <c r="F18" s="7"/>
      <c r="G18" s="77">
        <v>250</v>
      </c>
      <c r="H18" s="82">
        <f t="shared" si="1"/>
        <v>265.3125</v>
      </c>
      <c r="I18" s="45">
        <v>10.6875</v>
      </c>
      <c r="J18" s="4">
        <f t="shared" si="13"/>
        <v>1307.6023391812867</v>
      </c>
      <c r="K18" s="3">
        <f t="shared" si="14"/>
        <v>23.391812865497077</v>
      </c>
      <c r="L18" s="7"/>
      <c r="M18" s="77">
        <v>250</v>
      </c>
      <c r="N18" s="82">
        <f t="shared" si="2"/>
        <v>265.503125</v>
      </c>
      <c r="O18" s="45">
        <v>10.496875</v>
      </c>
      <c r="P18" s="4">
        <f t="shared" si="15"/>
        <v>1331.3486156594224</v>
      </c>
      <c r="Q18" s="3">
        <f t="shared" si="16"/>
        <v>23.816612086930636</v>
      </c>
      <c r="R18" s="7"/>
      <c r="S18" s="77">
        <v>250</v>
      </c>
      <c r="T18" s="82">
        <f t="shared" si="3"/>
        <v>265.703125</v>
      </c>
      <c r="U18" s="45">
        <v>10.296875</v>
      </c>
      <c r="V18" s="4">
        <f t="shared" si="17"/>
        <v>1357.207890743551</v>
      </c>
      <c r="W18" s="3">
        <f t="shared" si="18"/>
        <v>24.279210925644918</v>
      </c>
      <c r="X18" s="7"/>
      <c r="Y18" s="77">
        <v>250</v>
      </c>
      <c r="Z18" s="82">
        <f t="shared" si="4"/>
        <v>265.8578125</v>
      </c>
      <c r="AA18" s="45">
        <v>10.142187499999999</v>
      </c>
      <c r="AB18" s="4">
        <f t="shared" si="19"/>
        <v>1377.9078724387614</v>
      </c>
      <c r="AC18" s="3">
        <f t="shared" si="20"/>
        <v>24.649514712679096</v>
      </c>
      <c r="AD18" s="7"/>
      <c r="AE18" s="77">
        <v>250</v>
      </c>
      <c r="AF18" s="82">
        <f t="shared" si="5"/>
        <v>265.9953125</v>
      </c>
      <c r="AG18" s="45">
        <v>10.0046875</v>
      </c>
      <c r="AH18" s="4">
        <f t="shared" si="21"/>
        <v>1396.8452287990006</v>
      </c>
      <c r="AI18" s="3">
        <f t="shared" si="22"/>
        <v>24.98828674059035</v>
      </c>
      <c r="AJ18" s="7"/>
      <c r="AK18" s="77">
        <v>250</v>
      </c>
      <c r="AL18" s="82">
        <f t="shared" si="6"/>
        <v>265.81875</v>
      </c>
      <c r="AM18" s="45">
        <v>10.181249999999999</v>
      </c>
      <c r="AN18" s="4">
        <f t="shared" si="23"/>
        <v>1372.6212400245552</v>
      </c>
      <c r="AO18" s="3">
        <f t="shared" si="24"/>
        <v>24.55494168201351</v>
      </c>
      <c r="AP18" s="7"/>
      <c r="AQ18" s="77">
        <v>250</v>
      </c>
      <c r="AR18" s="82">
        <f t="shared" si="7"/>
        <v>265.7515625</v>
      </c>
      <c r="AS18" s="45">
        <v>10.248437500000001</v>
      </c>
      <c r="AT18" s="4">
        <f t="shared" si="25"/>
        <v>1363.6225034304007</v>
      </c>
      <c r="AU18" s="3">
        <f t="shared" si="26"/>
        <v>24.39396249428266</v>
      </c>
      <c r="AV18" s="7"/>
      <c r="AW18" s="77">
        <v>250</v>
      </c>
      <c r="AX18" s="82">
        <f t="shared" si="8"/>
        <v>264.9890625</v>
      </c>
      <c r="AY18" s="45">
        <v>11.0109375</v>
      </c>
      <c r="AZ18" s="4">
        <f t="shared" si="27"/>
        <v>1269.1925642117212</v>
      </c>
      <c r="BA18" s="3">
        <f t="shared" si="28"/>
        <v>22.704697034198947</v>
      </c>
      <c r="BB18" s="7"/>
      <c r="BC18" s="77">
        <v>250</v>
      </c>
      <c r="BD18" s="82">
        <f t="shared" si="9"/>
        <v>264.665625</v>
      </c>
      <c r="BE18" s="45">
        <v>11.334375000000001</v>
      </c>
      <c r="BF18" s="4">
        <f t="shared" si="29"/>
        <v>1232.9749103942652</v>
      </c>
      <c r="BG18" s="3">
        <f t="shared" si="30"/>
        <v>22.056796250344636</v>
      </c>
      <c r="BI18" s="77">
        <v>250</v>
      </c>
      <c r="BJ18" s="82">
        <f t="shared" si="10"/>
        <v>264.4421875</v>
      </c>
      <c r="BK18" s="45">
        <v>11.5578125</v>
      </c>
      <c r="BL18" s="4">
        <f t="shared" si="31"/>
        <v>1209.1388400702986</v>
      </c>
      <c r="BM18" s="3">
        <f t="shared" si="32"/>
        <v>21.630390698931997</v>
      </c>
    </row>
    <row r="19" spans="1:65" ht="12.75">
      <c r="A19" s="77">
        <v>275</v>
      </c>
      <c r="B19" s="82">
        <f t="shared" si="0"/>
        <v>264.7921875</v>
      </c>
      <c r="C19" s="45">
        <v>11.2078125</v>
      </c>
      <c r="D19" s="4">
        <f t="shared" si="11"/>
        <v>1371.5878990659417</v>
      </c>
      <c r="E19" s="3">
        <f t="shared" si="12"/>
        <v>24.536456155025792</v>
      </c>
      <c r="F19" s="7"/>
      <c r="G19" s="77">
        <v>275</v>
      </c>
      <c r="H19" s="82">
        <f t="shared" si="1"/>
        <v>264.4109375</v>
      </c>
      <c r="I19" s="45">
        <v>11.5890625</v>
      </c>
      <c r="J19" s="4">
        <f t="shared" si="13"/>
        <v>1326.466226237023</v>
      </c>
      <c r="K19" s="3">
        <f t="shared" si="14"/>
        <v>23.72927059458002</v>
      </c>
      <c r="L19" s="7"/>
      <c r="M19" s="77">
        <v>275</v>
      </c>
      <c r="N19" s="82">
        <f t="shared" si="2"/>
        <v>264.5234375</v>
      </c>
      <c r="O19" s="45">
        <v>11.4765625</v>
      </c>
      <c r="P19" s="4">
        <f t="shared" si="15"/>
        <v>1339.4690265486724</v>
      </c>
      <c r="Q19" s="3">
        <f t="shared" si="16"/>
        <v>23.961878829135465</v>
      </c>
      <c r="R19" s="7"/>
      <c r="S19" s="77">
        <v>275</v>
      </c>
      <c r="T19" s="82">
        <f t="shared" si="3"/>
        <v>264.7</v>
      </c>
      <c r="U19" s="45">
        <v>11.3</v>
      </c>
      <c r="V19" s="4">
        <f t="shared" si="17"/>
        <v>1360.3982300884954</v>
      </c>
      <c r="W19" s="3">
        <f t="shared" si="18"/>
        <v>24.336283185840706</v>
      </c>
      <c r="X19" s="7"/>
      <c r="Y19" s="77">
        <v>275</v>
      </c>
      <c r="Z19" s="82">
        <f t="shared" si="4"/>
        <v>264.8953125</v>
      </c>
      <c r="AA19" s="45">
        <v>11.104687499999999</v>
      </c>
      <c r="AB19" s="4">
        <f t="shared" si="19"/>
        <v>1384.3253130716196</v>
      </c>
      <c r="AC19" s="3">
        <f t="shared" si="20"/>
        <v>24.76431687069087</v>
      </c>
      <c r="AD19" s="7"/>
      <c r="AE19" s="77">
        <v>275</v>
      </c>
      <c r="AF19" s="82">
        <f t="shared" si="5"/>
        <v>264.934375</v>
      </c>
      <c r="AG19" s="45">
        <v>11.065625</v>
      </c>
      <c r="AH19" s="4">
        <f t="shared" si="21"/>
        <v>1389.2120869810788</v>
      </c>
      <c r="AI19" s="3">
        <f t="shared" si="22"/>
        <v>24.851736797514825</v>
      </c>
      <c r="AJ19" s="7"/>
      <c r="AK19" s="77">
        <v>275</v>
      </c>
      <c r="AL19" s="82">
        <f t="shared" si="6"/>
        <v>264.86875</v>
      </c>
      <c r="AM19" s="45">
        <v>11.13125</v>
      </c>
      <c r="AN19" s="4">
        <f t="shared" si="23"/>
        <v>1381.021897810219</v>
      </c>
      <c r="AO19" s="3">
        <f t="shared" si="24"/>
        <v>24.705221785513757</v>
      </c>
      <c r="AP19" s="7"/>
      <c r="AQ19" s="77">
        <v>275</v>
      </c>
      <c r="AR19" s="82">
        <f t="shared" si="7"/>
        <v>264.60625</v>
      </c>
      <c r="AS19" s="45">
        <v>11.39375</v>
      </c>
      <c r="AT19" s="4">
        <f t="shared" si="25"/>
        <v>1349.204607789358</v>
      </c>
      <c r="AU19" s="3">
        <f t="shared" si="26"/>
        <v>24.136039495337354</v>
      </c>
      <c r="AV19" s="7"/>
      <c r="AW19" s="77">
        <v>275</v>
      </c>
      <c r="AX19" s="82">
        <f t="shared" si="8"/>
        <v>263.8875</v>
      </c>
      <c r="AY19" s="45">
        <v>12.1125</v>
      </c>
      <c r="AZ19" s="4">
        <f t="shared" si="27"/>
        <v>1269.143446852425</v>
      </c>
      <c r="BA19" s="3">
        <f t="shared" si="28"/>
        <v>22.703818369453042</v>
      </c>
      <c r="BB19" s="7"/>
      <c r="BC19" s="77">
        <v>275</v>
      </c>
      <c r="BD19" s="82">
        <f t="shared" si="9"/>
        <v>263.603125</v>
      </c>
      <c r="BE19" s="45">
        <v>12.396875</v>
      </c>
      <c r="BF19" s="4">
        <f t="shared" si="29"/>
        <v>1240.0302495588605</v>
      </c>
      <c r="BG19" s="3">
        <f t="shared" si="30"/>
        <v>22.18300983110663</v>
      </c>
      <c r="BI19" s="77">
        <v>275</v>
      </c>
      <c r="BJ19" s="82">
        <f t="shared" si="10"/>
        <v>263.4703125</v>
      </c>
      <c r="BK19" s="45">
        <v>12.5296875</v>
      </c>
      <c r="BL19" s="4">
        <f t="shared" si="31"/>
        <v>1226.886145404664</v>
      </c>
      <c r="BM19" s="3">
        <f t="shared" si="32"/>
        <v>21.947873799725652</v>
      </c>
    </row>
    <row r="20" spans="1:65" ht="12.75">
      <c r="A20" s="77">
        <v>300</v>
      </c>
      <c r="B20" s="82">
        <f t="shared" si="0"/>
        <v>263.8734375</v>
      </c>
      <c r="C20" s="45">
        <v>12.126562499999999</v>
      </c>
      <c r="D20" s="4">
        <f t="shared" si="11"/>
        <v>1382.9145728643216</v>
      </c>
      <c r="E20" s="3">
        <f t="shared" si="12"/>
        <v>24.739080015461926</v>
      </c>
      <c r="F20" s="7"/>
      <c r="G20" s="77">
        <v>300</v>
      </c>
      <c r="H20" s="82">
        <f t="shared" si="1"/>
        <v>263.46875</v>
      </c>
      <c r="I20" s="45">
        <v>12.53125</v>
      </c>
      <c r="J20" s="4">
        <f t="shared" si="13"/>
        <v>1338.2543640897757</v>
      </c>
      <c r="K20" s="3">
        <f t="shared" si="14"/>
        <v>23.940149625935163</v>
      </c>
      <c r="L20" s="7"/>
      <c r="M20" s="77">
        <v>300</v>
      </c>
      <c r="N20" s="82">
        <f t="shared" si="2"/>
        <v>263.628125</v>
      </c>
      <c r="O20" s="45">
        <v>12.371875</v>
      </c>
      <c r="P20" s="4">
        <f t="shared" si="15"/>
        <v>1355.493811568578</v>
      </c>
      <c r="Q20" s="3">
        <f t="shared" si="16"/>
        <v>24.248547613033594</v>
      </c>
      <c r="R20" s="7"/>
      <c r="S20" s="77">
        <v>300</v>
      </c>
      <c r="T20" s="82">
        <f t="shared" si="3"/>
        <v>263.8140625</v>
      </c>
      <c r="U20" s="45">
        <v>12.1859375</v>
      </c>
      <c r="V20" s="4">
        <f t="shared" si="17"/>
        <v>1376.1764328760096</v>
      </c>
      <c r="W20" s="3">
        <f t="shared" si="18"/>
        <v>24.618540838569047</v>
      </c>
      <c r="X20" s="7"/>
      <c r="Y20" s="77">
        <v>300</v>
      </c>
      <c r="Z20" s="82">
        <f t="shared" si="4"/>
        <v>263.959375</v>
      </c>
      <c r="AA20" s="45">
        <v>12.040624999999999</v>
      </c>
      <c r="AB20" s="4">
        <f t="shared" si="19"/>
        <v>1392.7848429794965</v>
      </c>
      <c r="AC20" s="3">
        <f t="shared" si="20"/>
        <v>24.915650142745914</v>
      </c>
      <c r="AD20" s="7"/>
      <c r="AE20" s="77">
        <v>300</v>
      </c>
      <c r="AF20" s="82">
        <f t="shared" si="5"/>
        <v>263.878125</v>
      </c>
      <c r="AG20" s="45">
        <v>12.121875</v>
      </c>
      <c r="AH20" s="4">
        <f t="shared" si="21"/>
        <v>1383.449342614076</v>
      </c>
      <c r="AI20" s="3">
        <f t="shared" si="22"/>
        <v>24.74864655839134</v>
      </c>
      <c r="AJ20" s="7"/>
      <c r="AK20" s="77">
        <v>300</v>
      </c>
      <c r="AL20" s="82">
        <f t="shared" si="6"/>
        <v>263.803125</v>
      </c>
      <c r="AM20" s="45">
        <v>12.196875</v>
      </c>
      <c r="AN20" s="4">
        <f t="shared" si="23"/>
        <v>1374.9423520368946</v>
      </c>
      <c r="AO20" s="3">
        <f t="shared" si="24"/>
        <v>24.596464258262873</v>
      </c>
      <c r="AP20" s="7"/>
      <c r="AQ20" s="77">
        <v>300</v>
      </c>
      <c r="AR20" s="82">
        <f t="shared" si="7"/>
        <v>263.628125</v>
      </c>
      <c r="AS20" s="45">
        <v>12.371875000000001</v>
      </c>
      <c r="AT20" s="4">
        <f t="shared" si="25"/>
        <v>1355.493811568578</v>
      </c>
      <c r="AU20" s="3">
        <f t="shared" si="26"/>
        <v>24.248547613033594</v>
      </c>
      <c r="AV20" s="7"/>
      <c r="AW20" s="77">
        <v>300</v>
      </c>
      <c r="AX20" s="82">
        <f t="shared" si="8"/>
        <v>262.8984375</v>
      </c>
      <c r="AY20" s="45">
        <v>13.1015625</v>
      </c>
      <c r="AZ20" s="4">
        <f t="shared" si="27"/>
        <v>1280</v>
      </c>
      <c r="BA20" s="3">
        <f t="shared" si="28"/>
        <v>22.898032200357783</v>
      </c>
      <c r="BB20" s="7"/>
      <c r="BC20" s="77">
        <v>300</v>
      </c>
      <c r="BD20" s="82">
        <f t="shared" si="9"/>
        <v>262.5046875</v>
      </c>
      <c r="BE20" s="45">
        <v>13.4953125</v>
      </c>
      <c r="BF20" s="4">
        <f t="shared" si="29"/>
        <v>1242.6536992011115</v>
      </c>
      <c r="BG20" s="3">
        <f t="shared" si="30"/>
        <v>22.229940951719346</v>
      </c>
      <c r="BI20" s="77">
        <v>300</v>
      </c>
      <c r="BJ20" s="82">
        <f t="shared" si="10"/>
        <v>262.3234375</v>
      </c>
      <c r="BK20" s="45">
        <v>13.6765625</v>
      </c>
      <c r="BL20" s="4">
        <f t="shared" si="31"/>
        <v>1226.1853078944362</v>
      </c>
      <c r="BM20" s="3">
        <f t="shared" si="32"/>
        <v>21.935336456072204</v>
      </c>
    </row>
    <row r="21" spans="1:65" ht="12.75">
      <c r="A21" s="77">
        <v>325</v>
      </c>
      <c r="B21" s="82">
        <f t="shared" si="0"/>
        <v>262.8328125</v>
      </c>
      <c r="C21" s="45">
        <v>13.1671875</v>
      </c>
      <c r="D21" s="3">
        <f t="shared" si="11"/>
        <v>1379.755547644476</v>
      </c>
      <c r="E21" s="3">
        <f t="shared" si="12"/>
        <v>24.68256793639492</v>
      </c>
      <c r="F21" s="7"/>
      <c r="G21" s="77">
        <v>325</v>
      </c>
      <c r="H21" s="82">
        <f t="shared" si="1"/>
        <v>262.609375</v>
      </c>
      <c r="I21" s="45">
        <v>13.390625</v>
      </c>
      <c r="J21" s="4">
        <f>K21*55.9</f>
        <v>1356.732788798133</v>
      </c>
      <c r="K21" s="3">
        <f>G21/I21</f>
        <v>24.27071178529755</v>
      </c>
      <c r="L21" s="7"/>
      <c r="M21" s="77">
        <v>325</v>
      </c>
      <c r="N21" s="82">
        <f t="shared" si="2"/>
        <v>262.6484375</v>
      </c>
      <c r="O21" s="45">
        <v>13.351562499999998</v>
      </c>
      <c r="P21" s="4">
        <f aca="true" t="shared" si="33" ref="P21:P28">Q21*55.9</f>
        <v>1360.7021650087772</v>
      </c>
      <c r="Q21" s="3">
        <f aca="true" t="shared" si="34" ref="Q21:Q28">M21/O21</f>
        <v>24.341720304271508</v>
      </c>
      <c r="R21" s="7"/>
      <c r="S21" s="77">
        <v>325</v>
      </c>
      <c r="T21" s="82">
        <f t="shared" si="3"/>
        <v>262.9</v>
      </c>
      <c r="U21" s="45">
        <v>13.1</v>
      </c>
      <c r="V21" s="4">
        <f aca="true" t="shared" si="35" ref="V21:V28">W21*55.9</f>
        <v>1386.8320610687022</v>
      </c>
      <c r="W21" s="3">
        <f aca="true" t="shared" si="36" ref="W21:W28">S21/U21</f>
        <v>24.80916030534351</v>
      </c>
      <c r="X21" s="7"/>
      <c r="Y21" s="77">
        <v>325</v>
      </c>
      <c r="Z21" s="82">
        <f t="shared" si="4"/>
        <v>263.0390625</v>
      </c>
      <c r="AA21" s="45">
        <v>12.9609375</v>
      </c>
      <c r="AB21" s="4">
        <f aca="true" t="shared" si="37" ref="AB21:AB28">AC21*55.9</f>
        <v>1401.711874623267</v>
      </c>
      <c r="AC21" s="3">
        <f aca="true" t="shared" si="38" ref="AC21:AC28">Y21/AA21</f>
        <v>25.075346594333936</v>
      </c>
      <c r="AD21" s="7"/>
      <c r="AE21" s="77">
        <v>325</v>
      </c>
      <c r="AF21" s="82">
        <f t="shared" si="5"/>
        <v>262.8484375</v>
      </c>
      <c r="AG21" s="45">
        <v>13.1515625</v>
      </c>
      <c r="AH21" s="3">
        <f t="shared" si="21"/>
        <v>1381.394796245693</v>
      </c>
      <c r="AI21" s="3">
        <f t="shared" si="22"/>
        <v>24.711892598312936</v>
      </c>
      <c r="AJ21" s="7"/>
      <c r="AK21" s="77">
        <v>325</v>
      </c>
      <c r="AL21" s="82">
        <f t="shared" si="6"/>
        <v>262.7375</v>
      </c>
      <c r="AM21" s="45">
        <v>13.2625</v>
      </c>
      <c r="AN21" s="4">
        <f aca="true" t="shared" si="39" ref="AN21:AN28">AO21*55.9</f>
        <v>1369.8397737983037</v>
      </c>
      <c r="AO21" s="3">
        <f aca="true" t="shared" si="40" ref="AO21:AO28">AK21/AM21</f>
        <v>24.50518378887842</v>
      </c>
      <c r="AP21" s="7"/>
      <c r="AQ21" s="77">
        <v>325</v>
      </c>
      <c r="AR21" s="82">
        <f t="shared" si="7"/>
        <v>262.628125</v>
      </c>
      <c r="AS21" s="45">
        <v>13.371875</v>
      </c>
      <c r="AT21" s="4">
        <f t="shared" si="25"/>
        <v>1358.6351951390511</v>
      </c>
      <c r="AU21" s="3">
        <f t="shared" si="26"/>
        <v>24.304744099088573</v>
      </c>
      <c r="AV21" s="7"/>
      <c r="AW21" s="77">
        <v>325</v>
      </c>
      <c r="AX21" s="82">
        <f t="shared" si="8"/>
        <v>261.953125</v>
      </c>
      <c r="AY21" s="45">
        <v>14.046875</v>
      </c>
      <c r="AZ21" s="4">
        <f t="shared" si="27"/>
        <v>1293.3481646273635</v>
      </c>
      <c r="BA21" s="3">
        <f t="shared" si="28"/>
        <v>23.136818687430477</v>
      </c>
      <c r="BB21" s="7"/>
      <c r="BC21" s="77">
        <v>325</v>
      </c>
      <c r="BD21" s="82">
        <f t="shared" si="9"/>
        <v>261.5921875</v>
      </c>
      <c r="BE21" s="45">
        <v>14.4078125</v>
      </c>
      <c r="BF21" s="4">
        <f t="shared" si="29"/>
        <v>1260.9478364602537</v>
      </c>
      <c r="BG21" s="3">
        <f t="shared" si="30"/>
        <v>22.557206376748724</v>
      </c>
      <c r="BI21" s="77">
        <v>325</v>
      </c>
      <c r="BJ21" s="82">
        <f t="shared" si="10"/>
        <v>261.36875</v>
      </c>
      <c r="BK21" s="45">
        <v>14.63125</v>
      </c>
      <c r="BL21" s="4">
        <f t="shared" si="31"/>
        <v>1241.6915847928237</v>
      </c>
      <c r="BM21" s="3">
        <f t="shared" si="32"/>
        <v>22.212729602733877</v>
      </c>
    </row>
    <row r="22" spans="1:65" ht="12.75">
      <c r="A22" s="77">
        <v>350</v>
      </c>
      <c r="B22" s="82">
        <f t="shared" si="0"/>
        <v>261.946875</v>
      </c>
      <c r="C22" s="14">
        <v>14.053125</v>
      </c>
      <c r="D22" s="3">
        <f t="shared" si="11"/>
        <v>1392.2170335779408</v>
      </c>
      <c r="E22" s="3">
        <f t="shared" si="12"/>
        <v>24.905492550589283</v>
      </c>
      <c r="F22" s="7"/>
      <c r="G22" s="77">
        <v>350</v>
      </c>
      <c r="H22" s="82">
        <f t="shared" si="1"/>
        <v>261.6015625</v>
      </c>
      <c r="I22" s="45">
        <v>14.3984375</v>
      </c>
      <c r="J22" s="4">
        <f>K22*55.9</f>
        <v>1358.8279978296257</v>
      </c>
      <c r="K22" s="3">
        <f>G22/I22</f>
        <v>24.308193163320674</v>
      </c>
      <c r="L22" s="7"/>
      <c r="M22" s="77">
        <v>350</v>
      </c>
      <c r="N22" s="82">
        <f t="shared" si="2"/>
        <v>261.6671875</v>
      </c>
      <c r="O22" s="45">
        <v>14.3328125</v>
      </c>
      <c r="P22" s="4">
        <f t="shared" si="33"/>
        <v>1365.0496020930993</v>
      </c>
      <c r="Q22" s="3">
        <f t="shared" si="34"/>
        <v>24.419491987354192</v>
      </c>
      <c r="R22" s="7"/>
      <c r="S22" s="77">
        <v>350</v>
      </c>
      <c r="T22" s="82">
        <f t="shared" si="3"/>
        <v>261.88125</v>
      </c>
      <c r="U22" s="45">
        <v>14.118749999999999</v>
      </c>
      <c r="V22" s="4">
        <f t="shared" si="35"/>
        <v>1385.7459052678178</v>
      </c>
      <c r="W22" s="3">
        <f t="shared" si="36"/>
        <v>24.78972996901284</v>
      </c>
      <c r="X22" s="7"/>
      <c r="Y22" s="77">
        <v>350</v>
      </c>
      <c r="Z22" s="82">
        <f t="shared" si="4"/>
        <v>262.0484375</v>
      </c>
      <c r="AA22" s="45">
        <v>13.951562500000001</v>
      </c>
      <c r="AB22" s="4">
        <f t="shared" si="37"/>
        <v>1402.3518871094186</v>
      </c>
      <c r="AC22" s="3">
        <f t="shared" si="38"/>
        <v>25.086795833799975</v>
      </c>
      <c r="AD22" s="7"/>
      <c r="AE22" s="77">
        <v>350</v>
      </c>
      <c r="AF22" s="82">
        <f t="shared" si="5"/>
        <v>262.0109375</v>
      </c>
      <c r="AG22" s="14">
        <v>13.9890625</v>
      </c>
      <c r="AH22" s="3">
        <f t="shared" si="21"/>
        <v>1398.5926505082095</v>
      </c>
      <c r="AI22" s="3">
        <f t="shared" si="22"/>
        <v>25.019546520719313</v>
      </c>
      <c r="AJ22" s="7"/>
      <c r="AK22" s="77">
        <v>350</v>
      </c>
      <c r="AL22" s="82">
        <f t="shared" si="6"/>
        <v>261.678125</v>
      </c>
      <c r="AM22" s="45">
        <v>14.321875000000002</v>
      </c>
      <c r="AN22" s="4">
        <f t="shared" si="39"/>
        <v>1366.0920794239578</v>
      </c>
      <c r="AO22" s="3">
        <f t="shared" si="40"/>
        <v>24.438140955705865</v>
      </c>
      <c r="AP22" s="7"/>
      <c r="AQ22" s="77">
        <v>350</v>
      </c>
      <c r="AR22" s="82">
        <f t="shared" si="7"/>
        <v>261.6875</v>
      </c>
      <c r="AS22" s="45">
        <v>14.3125</v>
      </c>
      <c r="AT22" s="4">
        <f t="shared" si="25"/>
        <v>1366.9868995633187</v>
      </c>
      <c r="AU22" s="3">
        <f t="shared" si="26"/>
        <v>24.45414847161572</v>
      </c>
      <c r="AV22" s="7"/>
      <c r="AW22" s="77">
        <v>350</v>
      </c>
      <c r="AX22" s="82">
        <f t="shared" si="8"/>
        <v>260.9265625</v>
      </c>
      <c r="AY22" s="45">
        <v>15.0734375</v>
      </c>
      <c r="AZ22" s="4">
        <f t="shared" si="27"/>
        <v>1297.9786462112572</v>
      </c>
      <c r="BA22" s="3">
        <f t="shared" si="28"/>
        <v>23.219653778376696</v>
      </c>
      <c r="BB22" s="7"/>
      <c r="BC22" s="77">
        <v>350</v>
      </c>
      <c r="BD22" s="82">
        <f t="shared" si="9"/>
        <v>260.5453125</v>
      </c>
      <c r="BE22" s="45">
        <v>15.454687500000002</v>
      </c>
      <c r="BF22" s="4">
        <f t="shared" si="29"/>
        <v>1265.9589525831561</v>
      </c>
      <c r="BG22" s="3">
        <f t="shared" si="30"/>
        <v>22.646850672328377</v>
      </c>
      <c r="BI22" s="77">
        <v>350</v>
      </c>
      <c r="BJ22" s="82">
        <f t="shared" si="10"/>
        <v>260.321875</v>
      </c>
      <c r="BK22" s="45">
        <v>15.678125</v>
      </c>
      <c r="BL22" s="4">
        <f t="shared" si="31"/>
        <v>1247.9170819214671</v>
      </c>
      <c r="BM22" s="3">
        <f t="shared" si="32"/>
        <v>22.32409806657365</v>
      </c>
    </row>
    <row r="23" spans="1:65" ht="12.75">
      <c r="A23" s="77">
        <v>375</v>
      </c>
      <c r="B23" s="82">
        <f t="shared" si="0"/>
        <v>260.959375</v>
      </c>
      <c r="C23" s="14">
        <v>15.040625</v>
      </c>
      <c r="D23" s="3">
        <f t="shared" si="11"/>
        <v>1393.7253272387284</v>
      </c>
      <c r="E23" s="3">
        <f t="shared" si="12"/>
        <v>24.9324745480989</v>
      </c>
      <c r="F23" s="7"/>
      <c r="G23" s="77">
        <v>375</v>
      </c>
      <c r="H23" s="82">
        <f t="shared" si="1"/>
        <v>260.68125</v>
      </c>
      <c r="I23" s="45">
        <v>15.318750000000001</v>
      </c>
      <c r="J23" s="4">
        <f>K23*55.9</f>
        <v>1368.4210526315787</v>
      </c>
      <c r="K23" s="3">
        <f>G23/I23</f>
        <v>24.479804161566705</v>
      </c>
      <c r="L23" s="7"/>
      <c r="M23" s="77">
        <v>375</v>
      </c>
      <c r="N23" s="82">
        <f t="shared" si="2"/>
        <v>260.65</v>
      </c>
      <c r="O23" s="45">
        <v>15.35</v>
      </c>
      <c r="P23" s="4">
        <f t="shared" si="33"/>
        <v>1365.6351791530944</v>
      </c>
      <c r="Q23" s="3">
        <f t="shared" si="34"/>
        <v>24.4299674267101</v>
      </c>
      <c r="R23" s="7"/>
      <c r="S23" s="77">
        <v>375</v>
      </c>
      <c r="T23" s="82">
        <f t="shared" si="3"/>
        <v>260.9109375</v>
      </c>
      <c r="U23" s="45">
        <v>15.089062499999999</v>
      </c>
      <c r="V23" s="4">
        <f t="shared" si="35"/>
        <v>1389.251320285803</v>
      </c>
      <c r="W23" s="3">
        <f t="shared" si="36"/>
        <v>24.852438645542094</v>
      </c>
      <c r="X23" s="7"/>
      <c r="Y23" s="77">
        <v>375</v>
      </c>
      <c r="Z23" s="82">
        <f t="shared" si="4"/>
        <v>261.1484375</v>
      </c>
      <c r="AA23" s="45">
        <v>14.8515625</v>
      </c>
      <c r="AB23" s="4">
        <f t="shared" si="37"/>
        <v>1411.4676486059968</v>
      </c>
      <c r="AC23" s="3">
        <f t="shared" si="38"/>
        <v>25.24986849026828</v>
      </c>
      <c r="AD23" s="7"/>
      <c r="AE23" s="77">
        <v>375</v>
      </c>
      <c r="AF23" s="82">
        <f t="shared" si="5"/>
        <v>260.9765625</v>
      </c>
      <c r="AG23" s="14">
        <v>15.0234375</v>
      </c>
      <c r="AH23" s="3">
        <f t="shared" si="21"/>
        <v>1395.3198127925116</v>
      </c>
      <c r="AI23" s="3">
        <f t="shared" si="22"/>
        <v>24.960998439937597</v>
      </c>
      <c r="AJ23" s="7"/>
      <c r="AK23" s="77">
        <v>375</v>
      </c>
      <c r="AL23" s="82">
        <f t="shared" si="6"/>
        <v>260.765625</v>
      </c>
      <c r="AM23" s="45">
        <v>15.234375</v>
      </c>
      <c r="AN23" s="4">
        <f t="shared" si="39"/>
        <v>1376</v>
      </c>
      <c r="AO23" s="3">
        <f t="shared" si="40"/>
        <v>24.615384615384617</v>
      </c>
      <c r="AP23" s="7"/>
      <c r="AQ23" s="77">
        <v>375</v>
      </c>
      <c r="AR23" s="82">
        <f t="shared" si="7"/>
        <v>260.6</v>
      </c>
      <c r="AS23" s="45">
        <v>15.4</v>
      </c>
      <c r="AT23" s="4">
        <f t="shared" si="25"/>
        <v>1361.2012987012986</v>
      </c>
      <c r="AU23" s="3">
        <f t="shared" si="26"/>
        <v>24.35064935064935</v>
      </c>
      <c r="AV23" s="7"/>
      <c r="AW23" s="77">
        <v>375</v>
      </c>
      <c r="AX23" s="82">
        <f t="shared" si="8"/>
        <v>259.9140625</v>
      </c>
      <c r="AY23" s="45">
        <v>16.0859375</v>
      </c>
      <c r="AZ23" s="4">
        <f t="shared" si="27"/>
        <v>1303.1568722680913</v>
      </c>
      <c r="BA23" s="3">
        <f t="shared" si="28"/>
        <v>23.312287518212724</v>
      </c>
      <c r="BB23" s="7"/>
      <c r="BC23" s="77">
        <v>375</v>
      </c>
      <c r="BD23" s="82">
        <f t="shared" si="9"/>
        <v>259.5796875</v>
      </c>
      <c r="BE23" s="45">
        <v>16.4203125</v>
      </c>
      <c r="BF23" s="4">
        <f t="shared" si="29"/>
        <v>1276.6200399657434</v>
      </c>
      <c r="BG23" s="3">
        <f t="shared" si="30"/>
        <v>22.8375677990294</v>
      </c>
      <c r="BI23" s="77">
        <v>375</v>
      </c>
      <c r="BJ23" s="82">
        <f t="shared" si="10"/>
        <v>259.3953125</v>
      </c>
      <c r="BK23" s="45">
        <v>16.6046875</v>
      </c>
      <c r="BL23" s="4">
        <f t="shared" si="31"/>
        <v>1262.4447162886986</v>
      </c>
      <c r="BM23" s="3">
        <f t="shared" si="32"/>
        <v>22.583984191211066</v>
      </c>
    </row>
    <row r="24" spans="1:65" ht="12.75">
      <c r="A24" s="77">
        <v>400</v>
      </c>
      <c r="B24" s="82">
        <f t="shared" si="0"/>
        <v>260.0671875</v>
      </c>
      <c r="C24" s="14">
        <v>15.9328125</v>
      </c>
      <c r="D24" s="3">
        <f t="shared" si="11"/>
        <v>1403.3931548494654</v>
      </c>
      <c r="E24" s="3">
        <f t="shared" si="12"/>
        <v>25.10542316367559</v>
      </c>
      <c r="F24" s="7"/>
      <c r="G24" s="77">
        <v>400</v>
      </c>
      <c r="H24" s="82">
        <f t="shared" si="1"/>
        <v>259.6859375</v>
      </c>
      <c r="I24" s="45">
        <v>16.3140625</v>
      </c>
      <c r="J24" s="4">
        <f>K24*55.9</f>
        <v>1370.5966861411741</v>
      </c>
      <c r="K24" s="3">
        <f>G24/I24</f>
        <v>24.51872426012834</v>
      </c>
      <c r="L24" s="7"/>
      <c r="M24" s="77">
        <v>400</v>
      </c>
      <c r="N24" s="82">
        <f t="shared" si="2"/>
        <v>259.7640625</v>
      </c>
      <c r="O24" s="45">
        <v>16.235937500000002</v>
      </c>
      <c r="P24" s="4">
        <f t="shared" si="33"/>
        <v>1377.19180059667</v>
      </c>
      <c r="Q24" s="3">
        <f t="shared" si="34"/>
        <v>24.63670484072755</v>
      </c>
      <c r="R24" s="7"/>
      <c r="S24" s="77">
        <v>400</v>
      </c>
      <c r="T24" s="82">
        <f t="shared" si="3"/>
        <v>259.853125</v>
      </c>
      <c r="U24" s="45">
        <v>16.146874999999998</v>
      </c>
      <c r="V24" s="4">
        <f t="shared" si="35"/>
        <v>1384.788078188504</v>
      </c>
      <c r="W24" s="3">
        <f t="shared" si="36"/>
        <v>24.7725953164312</v>
      </c>
      <c r="X24" s="7"/>
      <c r="Y24" s="77">
        <v>400</v>
      </c>
      <c r="Z24" s="82">
        <f t="shared" si="4"/>
        <v>260.015625</v>
      </c>
      <c r="AA24" s="45">
        <v>15.984375</v>
      </c>
      <c r="AB24" s="4">
        <f t="shared" si="37"/>
        <v>1398.8660801564026</v>
      </c>
      <c r="AC24" s="3">
        <f t="shared" si="38"/>
        <v>25.024437927663733</v>
      </c>
      <c r="AD24" s="7"/>
      <c r="AE24" s="77">
        <v>400</v>
      </c>
      <c r="AF24" s="82">
        <f t="shared" si="5"/>
        <v>260.0671875</v>
      </c>
      <c r="AG24" s="14">
        <v>15.9328125</v>
      </c>
      <c r="AH24" s="3">
        <f t="shared" si="21"/>
        <v>1403.3931548494654</v>
      </c>
      <c r="AI24" s="3">
        <f t="shared" si="22"/>
        <v>25.10542316367559</v>
      </c>
      <c r="AJ24" s="7"/>
      <c r="AK24" s="77">
        <v>400</v>
      </c>
      <c r="AL24" s="82">
        <f t="shared" si="6"/>
        <v>259.7625</v>
      </c>
      <c r="AM24" s="45">
        <v>16.237499999999997</v>
      </c>
      <c r="AN24" s="4">
        <f t="shared" si="39"/>
        <v>1377.0592763664358</v>
      </c>
      <c r="AO24" s="3">
        <f t="shared" si="40"/>
        <v>24.634334103156277</v>
      </c>
      <c r="AP24" s="7"/>
      <c r="AQ24" s="77">
        <v>400</v>
      </c>
      <c r="AR24" s="82">
        <f t="shared" si="7"/>
        <v>259.6109375</v>
      </c>
      <c r="AS24" s="45">
        <v>16.3890625</v>
      </c>
      <c r="AT24" s="4">
        <f t="shared" si="25"/>
        <v>1364.3245304604823</v>
      </c>
      <c r="AU24" s="3">
        <f t="shared" si="26"/>
        <v>24.40652111736104</v>
      </c>
      <c r="AV24" s="7"/>
      <c r="AW24" s="77">
        <v>400</v>
      </c>
      <c r="AX24" s="82">
        <f t="shared" si="8"/>
        <v>258.8453125</v>
      </c>
      <c r="AY24" s="45">
        <v>17.1546875</v>
      </c>
      <c r="AZ24" s="4">
        <f t="shared" si="27"/>
        <v>1303.433828217506</v>
      </c>
      <c r="BA24" s="3">
        <f t="shared" si="28"/>
        <v>23.317242007468803</v>
      </c>
      <c r="BB24" s="7"/>
      <c r="BC24" s="77">
        <v>400</v>
      </c>
      <c r="BD24" s="82">
        <f t="shared" si="9"/>
        <v>258.5015625</v>
      </c>
      <c r="BE24" s="45">
        <v>17.4984375</v>
      </c>
      <c r="BF24" s="4">
        <f t="shared" si="29"/>
        <v>1277.8283775337081</v>
      </c>
      <c r="BG24" s="3">
        <f t="shared" si="30"/>
        <v>22.8591838557014</v>
      </c>
      <c r="BI24" s="77">
        <v>400</v>
      </c>
      <c r="BJ24" s="82">
        <f t="shared" si="10"/>
        <v>258.275</v>
      </c>
      <c r="BK24" s="45">
        <v>17.725</v>
      </c>
      <c r="BL24" s="4">
        <f t="shared" si="31"/>
        <v>1261.4950634696754</v>
      </c>
      <c r="BM24" s="3">
        <f t="shared" si="32"/>
        <v>22.56699576868829</v>
      </c>
    </row>
    <row r="25" spans="1:65" ht="12.75">
      <c r="A25" s="77">
        <v>425</v>
      </c>
      <c r="B25" s="82">
        <f t="shared" si="0"/>
        <v>259.025</v>
      </c>
      <c r="C25" s="14">
        <v>16.975</v>
      </c>
      <c r="D25" s="3">
        <f t="shared" si="11"/>
        <v>1399.5581737849777</v>
      </c>
      <c r="E25" s="3">
        <f t="shared" si="12"/>
        <v>25.036818851251837</v>
      </c>
      <c r="F25" s="7"/>
      <c r="G25" s="77">
        <v>425</v>
      </c>
      <c r="H25" s="82">
        <f t="shared" si="1"/>
        <v>258.5921875</v>
      </c>
      <c r="I25" s="45">
        <v>17.4078125</v>
      </c>
      <c r="J25" s="4">
        <f t="shared" si="13"/>
        <v>1364.7607934655778</v>
      </c>
      <c r="K25" s="3">
        <f t="shared" si="14"/>
        <v>24.414325464500497</v>
      </c>
      <c r="L25" s="7"/>
      <c r="M25" s="77">
        <v>425</v>
      </c>
      <c r="N25" s="82">
        <f t="shared" si="2"/>
        <v>258.7109375</v>
      </c>
      <c r="O25" s="45">
        <v>17.2890625</v>
      </c>
      <c r="P25" s="4">
        <f t="shared" si="33"/>
        <v>1374.1346588341617</v>
      </c>
      <c r="Q25" s="3">
        <f t="shared" si="34"/>
        <v>24.582015363759602</v>
      </c>
      <c r="R25" s="7"/>
      <c r="S25" s="77">
        <v>425</v>
      </c>
      <c r="T25" s="82">
        <f t="shared" si="3"/>
        <v>258.865625</v>
      </c>
      <c r="U25" s="45">
        <v>17.134375</v>
      </c>
      <c r="V25" s="4">
        <f t="shared" si="35"/>
        <v>1386.5402152106512</v>
      </c>
      <c r="W25" s="3">
        <f t="shared" si="36"/>
        <v>24.80393944920664</v>
      </c>
      <c r="X25" s="7"/>
      <c r="Y25" s="77">
        <v>425</v>
      </c>
      <c r="Z25" s="82">
        <f t="shared" si="4"/>
        <v>259.0796875</v>
      </c>
      <c r="AA25" s="45">
        <v>16.920312499999998</v>
      </c>
      <c r="AB25" s="4">
        <f t="shared" si="37"/>
        <v>1404.0816326530614</v>
      </c>
      <c r="AC25" s="3">
        <f t="shared" si="38"/>
        <v>25.117739403453694</v>
      </c>
      <c r="AD25" s="7"/>
      <c r="AE25" s="77">
        <v>425</v>
      </c>
      <c r="AF25" s="82">
        <f t="shared" si="5"/>
        <v>258.984375</v>
      </c>
      <c r="AG25" s="14">
        <v>17.015625</v>
      </c>
      <c r="AH25" s="3">
        <f t="shared" si="21"/>
        <v>1396.216712580349</v>
      </c>
      <c r="AI25" s="3">
        <f t="shared" si="22"/>
        <v>24.977043158861342</v>
      </c>
      <c r="AJ25" s="7"/>
      <c r="AK25" s="77">
        <v>425</v>
      </c>
      <c r="AL25" s="82">
        <f t="shared" si="6"/>
        <v>258.7609375</v>
      </c>
      <c r="AM25" s="45">
        <v>17.2390625</v>
      </c>
      <c r="AN25" s="4">
        <f t="shared" si="39"/>
        <v>1378.120184899846</v>
      </c>
      <c r="AO25" s="3">
        <f t="shared" si="40"/>
        <v>24.65331278890601</v>
      </c>
      <c r="AP25" s="7"/>
      <c r="AQ25" s="77">
        <v>425</v>
      </c>
      <c r="AR25" s="82">
        <f t="shared" si="7"/>
        <v>258.5390625</v>
      </c>
      <c r="AS25" s="45">
        <v>17.4609375</v>
      </c>
      <c r="AT25" s="4">
        <f t="shared" si="25"/>
        <v>1360.6085011185683</v>
      </c>
      <c r="AU25" s="3">
        <f t="shared" si="26"/>
        <v>24.340044742729308</v>
      </c>
      <c r="AV25" s="7"/>
      <c r="AW25" s="77">
        <v>425</v>
      </c>
      <c r="AX25" s="82">
        <f t="shared" si="8"/>
        <v>257.728125</v>
      </c>
      <c r="AY25" s="45">
        <v>18.271875</v>
      </c>
      <c r="AZ25" s="4">
        <f t="shared" si="27"/>
        <v>1300.2223362408072</v>
      </c>
      <c r="BA25" s="3">
        <f t="shared" si="28"/>
        <v>23.259791345989395</v>
      </c>
      <c r="BB25" s="7"/>
      <c r="BC25" s="77">
        <v>425</v>
      </c>
      <c r="BD25" s="82">
        <f t="shared" si="9"/>
        <v>257.4234375</v>
      </c>
      <c r="BE25" s="45">
        <v>18.5765625</v>
      </c>
      <c r="BF25" s="4">
        <f t="shared" si="29"/>
        <v>1278.896458911599</v>
      </c>
      <c r="BG25" s="3">
        <f t="shared" si="30"/>
        <v>22.878290857094793</v>
      </c>
      <c r="BI25" s="77">
        <v>425</v>
      </c>
      <c r="BJ25" s="82">
        <f t="shared" si="10"/>
        <v>257.259375</v>
      </c>
      <c r="BK25" s="45">
        <v>18.740624999999998</v>
      </c>
      <c r="BL25" s="4">
        <f t="shared" si="31"/>
        <v>1267.7005169251293</v>
      </c>
      <c r="BM25" s="3">
        <f t="shared" si="32"/>
        <v>22.67800566950142</v>
      </c>
    </row>
    <row r="26" spans="1:65" ht="12.75">
      <c r="A26" s="77">
        <v>450</v>
      </c>
      <c r="B26" s="82">
        <f t="shared" si="0"/>
        <v>257.98125</v>
      </c>
      <c r="C26" s="14">
        <v>18.01875</v>
      </c>
      <c r="D26" s="3">
        <f t="shared" si="11"/>
        <v>1396.0457856399582</v>
      </c>
      <c r="E26" s="3">
        <f t="shared" si="12"/>
        <v>24.97398543184183</v>
      </c>
      <c r="F26" s="7"/>
      <c r="G26" s="77">
        <v>450</v>
      </c>
      <c r="H26" s="82">
        <f t="shared" si="1"/>
        <v>257.5984375</v>
      </c>
      <c r="I26" s="45">
        <v>18.4015625</v>
      </c>
      <c r="J26" s="4">
        <f t="shared" si="13"/>
        <v>1367.0034813619766</v>
      </c>
      <c r="K26" s="3">
        <f t="shared" si="14"/>
        <v>24.454445104865414</v>
      </c>
      <c r="L26" s="7"/>
      <c r="M26" s="77">
        <v>450</v>
      </c>
      <c r="N26" s="82">
        <f t="shared" si="2"/>
        <v>257.784375</v>
      </c>
      <c r="O26" s="45">
        <v>18.215625000000003</v>
      </c>
      <c r="P26" s="4">
        <f t="shared" si="33"/>
        <v>1380.9572825527532</v>
      </c>
      <c r="Q26" s="3">
        <f t="shared" si="34"/>
        <v>24.704065877509002</v>
      </c>
      <c r="R26" s="7"/>
      <c r="S26" s="77">
        <v>450</v>
      </c>
      <c r="T26" s="82">
        <f t="shared" si="3"/>
        <v>257.9109375</v>
      </c>
      <c r="U26" s="45">
        <v>18.089062499999997</v>
      </c>
      <c r="V26" s="4">
        <f t="shared" si="35"/>
        <v>1390.619331433014</v>
      </c>
      <c r="W26" s="3">
        <f t="shared" si="36"/>
        <v>24.87691111686966</v>
      </c>
      <c r="X26" s="7"/>
      <c r="Y26" s="77">
        <v>450</v>
      </c>
      <c r="Z26" s="82">
        <f t="shared" si="4"/>
        <v>258.0078125</v>
      </c>
      <c r="AA26" s="45">
        <v>17.9921875</v>
      </c>
      <c r="AB26" s="4">
        <f t="shared" si="37"/>
        <v>1398.106817194963</v>
      </c>
      <c r="AC26" s="3">
        <f t="shared" si="38"/>
        <v>25.010855405992185</v>
      </c>
      <c r="AD26" s="7"/>
      <c r="AE26" s="77">
        <v>450</v>
      </c>
      <c r="AF26" s="82">
        <f t="shared" si="5"/>
        <v>257.9796875</v>
      </c>
      <c r="AG26" s="14">
        <v>18.020312500000003</v>
      </c>
      <c r="AH26" s="3">
        <f t="shared" si="21"/>
        <v>1395.9247377091822</v>
      </c>
      <c r="AI26" s="3">
        <f t="shared" si="22"/>
        <v>24.971819994797535</v>
      </c>
      <c r="AJ26" s="7"/>
      <c r="AK26" s="77">
        <v>450</v>
      </c>
      <c r="AL26" s="82">
        <f t="shared" si="6"/>
        <v>257.7125</v>
      </c>
      <c r="AM26" s="45">
        <v>18.2875</v>
      </c>
      <c r="AN26" s="4">
        <f t="shared" si="39"/>
        <v>1375.5297334244701</v>
      </c>
      <c r="AO26" s="3">
        <f t="shared" si="40"/>
        <v>24.606971975393026</v>
      </c>
      <c r="AP26" s="7"/>
      <c r="AQ26" s="77">
        <v>450</v>
      </c>
      <c r="AR26" s="82">
        <f t="shared" si="7"/>
        <v>257.4265625</v>
      </c>
      <c r="AS26" s="45">
        <v>18.573437499999997</v>
      </c>
      <c r="AT26" s="4">
        <f t="shared" si="25"/>
        <v>1354.3534954151596</v>
      </c>
      <c r="AU26" s="3">
        <f t="shared" si="26"/>
        <v>24.228148397408937</v>
      </c>
      <c r="AV26" s="7"/>
      <c r="AW26" s="77">
        <v>450</v>
      </c>
      <c r="AX26" s="82">
        <f t="shared" si="8"/>
        <v>256.653125</v>
      </c>
      <c r="AY26" s="45">
        <v>19.346875</v>
      </c>
      <c r="AZ26" s="4">
        <f t="shared" si="27"/>
        <v>1300.2099822322725</v>
      </c>
      <c r="BA26" s="3">
        <f t="shared" si="28"/>
        <v>23.25957034404781</v>
      </c>
      <c r="BB26" s="7"/>
      <c r="BC26" s="77">
        <v>450</v>
      </c>
      <c r="BD26" s="82">
        <f t="shared" si="9"/>
        <v>256.2140625</v>
      </c>
      <c r="BE26" s="45">
        <v>19.7859375</v>
      </c>
      <c r="BF26" s="4">
        <f t="shared" si="29"/>
        <v>1271.3574982231698</v>
      </c>
      <c r="BG26" s="3">
        <f t="shared" si="30"/>
        <v>22.743425728500355</v>
      </c>
      <c r="BI26" s="77">
        <v>450</v>
      </c>
      <c r="BJ26" s="82">
        <f t="shared" si="10"/>
        <v>256.06875</v>
      </c>
      <c r="BK26" s="45">
        <v>19.93125</v>
      </c>
      <c r="BL26" s="4">
        <f t="shared" si="31"/>
        <v>1262.0884289746002</v>
      </c>
      <c r="BM26" s="3">
        <f t="shared" si="32"/>
        <v>22.577610536218252</v>
      </c>
    </row>
    <row r="27" spans="1:65" ht="12.75">
      <c r="A27" s="77">
        <v>475</v>
      </c>
      <c r="B27" s="82">
        <f t="shared" si="0"/>
        <v>256.8640625</v>
      </c>
      <c r="C27" s="14">
        <v>19.135937499999997</v>
      </c>
      <c r="D27" s="3">
        <f t="shared" si="11"/>
        <v>1387.5724667265456</v>
      </c>
      <c r="E27" s="3">
        <f t="shared" si="12"/>
        <v>24.82240548705806</v>
      </c>
      <c r="F27" s="7"/>
      <c r="G27" s="77">
        <v>475</v>
      </c>
      <c r="H27" s="82">
        <f t="shared" si="1"/>
        <v>256.6703125</v>
      </c>
      <c r="I27" s="45">
        <v>19.3296875</v>
      </c>
      <c r="J27" s="4">
        <f t="shared" si="13"/>
        <v>1373.6642146956592</v>
      </c>
      <c r="K27" s="3">
        <f t="shared" si="14"/>
        <v>24.57359954732843</v>
      </c>
      <c r="L27" s="7"/>
      <c r="M27" s="77">
        <v>475</v>
      </c>
      <c r="N27" s="82">
        <f t="shared" si="2"/>
        <v>256.703125</v>
      </c>
      <c r="O27" s="45">
        <v>19.296875</v>
      </c>
      <c r="P27" s="4">
        <f t="shared" si="33"/>
        <v>1376</v>
      </c>
      <c r="Q27" s="3">
        <f t="shared" si="34"/>
        <v>24.615384615384617</v>
      </c>
      <c r="R27" s="7"/>
      <c r="S27" s="77">
        <v>475</v>
      </c>
      <c r="T27" s="82">
        <f t="shared" si="3"/>
        <v>256.8671875</v>
      </c>
      <c r="U27" s="45">
        <v>19.1328125</v>
      </c>
      <c r="V27" s="4">
        <f t="shared" si="35"/>
        <v>1387.7991016741528</v>
      </c>
      <c r="W27" s="3">
        <f t="shared" si="36"/>
        <v>24.82645977950184</v>
      </c>
      <c r="X27" s="7"/>
      <c r="Y27" s="77">
        <v>475</v>
      </c>
      <c r="Z27" s="82">
        <f t="shared" si="4"/>
        <v>257.06875</v>
      </c>
      <c r="AA27" s="45">
        <v>18.931250000000002</v>
      </c>
      <c r="AB27" s="4">
        <f t="shared" si="37"/>
        <v>1402.575107296137</v>
      </c>
      <c r="AC27" s="3">
        <f t="shared" si="38"/>
        <v>25.09078903928689</v>
      </c>
      <c r="AD27" s="7"/>
      <c r="AE27" s="77">
        <v>475</v>
      </c>
      <c r="AF27" s="82">
        <f t="shared" si="5"/>
        <v>256.8875</v>
      </c>
      <c r="AG27" s="14">
        <v>19.1125</v>
      </c>
      <c r="AH27" s="3">
        <f t="shared" si="21"/>
        <v>1389.2740353172007</v>
      </c>
      <c r="AI27" s="3">
        <f t="shared" si="22"/>
        <v>24.85284499672989</v>
      </c>
      <c r="AJ27" s="7"/>
      <c r="AK27" s="77">
        <v>475</v>
      </c>
      <c r="AL27" s="82">
        <f t="shared" si="6"/>
        <v>256.759375</v>
      </c>
      <c r="AM27" s="45">
        <v>19.240625</v>
      </c>
      <c r="AN27" s="4">
        <f t="shared" si="39"/>
        <v>1380.0227383465972</v>
      </c>
      <c r="AO27" s="3">
        <f t="shared" si="40"/>
        <v>24.687347734286178</v>
      </c>
      <c r="AP27" s="7"/>
      <c r="AQ27" s="77">
        <v>475</v>
      </c>
      <c r="AR27" s="82">
        <f t="shared" si="7"/>
        <v>256.41875</v>
      </c>
      <c r="AS27" s="45">
        <v>19.58125</v>
      </c>
      <c r="AT27" s="4">
        <f t="shared" si="25"/>
        <v>1356.0165975103735</v>
      </c>
      <c r="AU27" s="3">
        <f t="shared" si="26"/>
        <v>24.257899776571975</v>
      </c>
      <c r="AV27" s="7"/>
      <c r="AW27" s="77">
        <v>475</v>
      </c>
      <c r="AX27" s="82">
        <f t="shared" si="8"/>
        <v>255.6796875</v>
      </c>
      <c r="AY27" s="45">
        <v>20.3203125</v>
      </c>
      <c r="AZ27" s="4">
        <f t="shared" si="27"/>
        <v>1306.6974240676661</v>
      </c>
      <c r="BA27" s="3">
        <f t="shared" si="28"/>
        <v>23.375624759707804</v>
      </c>
      <c r="BB27" s="7"/>
      <c r="BC27" s="77">
        <v>475</v>
      </c>
      <c r="BD27" s="82">
        <f t="shared" si="9"/>
        <v>255.225</v>
      </c>
      <c r="BE27" s="45">
        <v>20.775</v>
      </c>
      <c r="BF27" s="4">
        <f t="shared" si="29"/>
        <v>1278.0986762936222</v>
      </c>
      <c r="BG27" s="3">
        <f t="shared" si="30"/>
        <v>22.864019253910953</v>
      </c>
      <c r="BI27" s="77">
        <v>475</v>
      </c>
      <c r="BJ27" s="82">
        <f t="shared" si="10"/>
        <v>254.9375</v>
      </c>
      <c r="BK27" s="45">
        <v>21.0625</v>
      </c>
      <c r="BL27" s="4">
        <f t="shared" si="31"/>
        <v>1260.6528189910978</v>
      </c>
      <c r="BM27" s="3">
        <f t="shared" si="32"/>
        <v>22.551928783382788</v>
      </c>
    </row>
    <row r="28" spans="1:65" ht="13.5" thickBot="1">
      <c r="A28" s="78">
        <v>500</v>
      </c>
      <c r="B28" s="83">
        <f t="shared" si="0"/>
        <v>255.6859375</v>
      </c>
      <c r="C28" s="46">
        <v>20.3140625</v>
      </c>
      <c r="D28" s="11">
        <f t="shared" si="11"/>
        <v>1375.8941619875393</v>
      </c>
      <c r="E28" s="11">
        <f t="shared" si="12"/>
        <v>24.613491269902315</v>
      </c>
      <c r="F28" s="7"/>
      <c r="G28" s="78">
        <v>500</v>
      </c>
      <c r="H28" s="83">
        <f t="shared" si="1"/>
        <v>255.6109375</v>
      </c>
      <c r="I28" s="46">
        <v>20.3890625</v>
      </c>
      <c r="J28" s="12">
        <f t="shared" si="13"/>
        <v>1370.833014024063</v>
      </c>
      <c r="K28" s="11">
        <f t="shared" si="14"/>
        <v>24.52295195034102</v>
      </c>
      <c r="L28" s="7"/>
      <c r="M28" s="78">
        <v>500</v>
      </c>
      <c r="N28" s="83">
        <f t="shared" si="2"/>
        <v>255.765625</v>
      </c>
      <c r="O28" s="46">
        <v>20.234375</v>
      </c>
      <c r="P28" s="12">
        <f t="shared" si="33"/>
        <v>1381.3127413127413</v>
      </c>
      <c r="Q28" s="11">
        <f t="shared" si="34"/>
        <v>24.71042471042471</v>
      </c>
      <c r="R28" s="7"/>
      <c r="S28" s="78">
        <v>500</v>
      </c>
      <c r="T28" s="83">
        <f t="shared" si="3"/>
        <v>256.10625</v>
      </c>
      <c r="U28" s="46">
        <v>19.893749999999997</v>
      </c>
      <c r="V28" s="12">
        <f t="shared" si="35"/>
        <v>1404.9638705623627</v>
      </c>
      <c r="W28" s="11">
        <f t="shared" si="36"/>
        <v>25.133521834747096</v>
      </c>
      <c r="X28" s="7"/>
      <c r="Y28" s="78">
        <v>500</v>
      </c>
      <c r="Z28" s="83">
        <f t="shared" si="4"/>
        <v>256.2625</v>
      </c>
      <c r="AA28" s="46">
        <v>19.7375</v>
      </c>
      <c r="AB28" s="12">
        <f t="shared" si="37"/>
        <v>1416.086130462318</v>
      </c>
      <c r="AC28" s="11">
        <f t="shared" si="38"/>
        <v>25.3324889170361</v>
      </c>
      <c r="AD28" s="7"/>
      <c r="AE28" s="78">
        <v>500</v>
      </c>
      <c r="AF28" s="83">
        <f t="shared" si="5"/>
        <v>256.1125</v>
      </c>
      <c r="AG28" s="46">
        <v>19.8875</v>
      </c>
      <c r="AH28" s="11">
        <f t="shared" si="21"/>
        <v>1405.4054054054054</v>
      </c>
      <c r="AI28" s="11">
        <f t="shared" si="22"/>
        <v>25.1414204902577</v>
      </c>
      <c r="AJ28" s="7"/>
      <c r="AK28" s="78">
        <v>500</v>
      </c>
      <c r="AL28" s="83">
        <f t="shared" si="6"/>
        <v>255.82</v>
      </c>
      <c r="AM28" s="46">
        <v>20.18</v>
      </c>
      <c r="AN28" s="12">
        <f t="shared" si="39"/>
        <v>1385.0346878097125</v>
      </c>
      <c r="AO28" s="11">
        <f t="shared" si="40"/>
        <v>24.777006937561943</v>
      </c>
      <c r="AP28" s="7"/>
      <c r="AQ28" s="78">
        <v>500</v>
      </c>
      <c r="AR28" s="83">
        <f t="shared" si="7"/>
        <v>255.47291666666666</v>
      </c>
      <c r="AS28" s="46">
        <v>20.527083333333334</v>
      </c>
      <c r="AT28" s="12">
        <f t="shared" si="25"/>
        <v>1361.6157515477519</v>
      </c>
      <c r="AU28" s="11">
        <f t="shared" si="26"/>
        <v>24.35806353394905</v>
      </c>
      <c r="AV28" s="7"/>
      <c r="AW28" s="78">
        <v>500</v>
      </c>
      <c r="AX28" s="83">
        <f t="shared" si="8"/>
        <v>254.63958333333332</v>
      </c>
      <c r="AY28" s="46">
        <v>21.36041666666667</v>
      </c>
      <c r="AZ28" s="12">
        <f t="shared" si="27"/>
        <v>1308.4950746123084</v>
      </c>
      <c r="BA28" s="11">
        <f t="shared" si="28"/>
        <v>23.407783087876716</v>
      </c>
      <c r="BB28" s="7"/>
      <c r="BC28" s="78">
        <v>500</v>
      </c>
      <c r="BD28" s="83">
        <f t="shared" si="9"/>
        <v>254.21875</v>
      </c>
      <c r="BE28" s="46">
        <v>21.78125</v>
      </c>
      <c r="BF28" s="12">
        <f t="shared" si="29"/>
        <v>1283.2137733142038</v>
      </c>
      <c r="BG28" s="11">
        <f t="shared" si="30"/>
        <v>22.95552367288379</v>
      </c>
      <c r="BI28" s="78">
        <v>500</v>
      </c>
      <c r="BJ28" s="83">
        <f t="shared" si="10"/>
        <v>254.0625</v>
      </c>
      <c r="BK28" s="46">
        <v>21.9375</v>
      </c>
      <c r="BL28" s="12">
        <f t="shared" si="31"/>
        <v>1274.074074074074</v>
      </c>
      <c r="BM28" s="11">
        <f t="shared" si="32"/>
        <v>22.79202279202279</v>
      </c>
    </row>
    <row r="29" spans="1:65" s="87" customFormat="1" ht="12.75">
      <c r="A29" s="85" t="s">
        <v>10</v>
      </c>
      <c r="B29" s="85"/>
      <c r="C29" s="86"/>
      <c r="E29" s="85">
        <f>TRIMMEAN(E13:E28,0.4)</f>
        <v>24.62913946485705</v>
      </c>
      <c r="F29" s="85"/>
      <c r="G29" s="85" t="s">
        <v>10</v>
      </c>
      <c r="H29" s="85"/>
      <c r="I29" s="86"/>
      <c r="K29" s="85">
        <f>TRIMMEAN(K13:K28,0.4)</f>
        <v>23.990090319146013</v>
      </c>
      <c r="L29" s="85"/>
      <c r="M29" s="85" t="s">
        <v>10</v>
      </c>
      <c r="N29" s="85"/>
      <c r="O29" s="86"/>
      <c r="Q29" s="85">
        <f>TRIMMEAN(Q13:Q28,0.4)</f>
        <v>24.167390919053116</v>
      </c>
      <c r="R29" s="85"/>
      <c r="S29" s="85" t="s">
        <v>10</v>
      </c>
      <c r="T29" s="85"/>
      <c r="U29" s="86"/>
      <c r="W29" s="85">
        <f>TRIMMEAN(W13:W28,0.4)</f>
        <v>24.630317050032932</v>
      </c>
      <c r="X29" s="85"/>
      <c r="Y29" s="85" t="s">
        <v>10</v>
      </c>
      <c r="Z29" s="85"/>
      <c r="AA29" s="86"/>
      <c r="AC29" s="85">
        <f>TRIMMEAN(AC13:AC28,0.4)</f>
        <v>25.09091679704906</v>
      </c>
      <c r="AD29" s="85"/>
      <c r="AE29" s="85" t="s">
        <v>10</v>
      </c>
      <c r="AF29" s="85"/>
      <c r="AG29" s="86"/>
      <c r="AI29" s="85">
        <f>TRIMMEAN(AI13:AI28,0.4)</f>
        <v>24.9636723200789</v>
      </c>
      <c r="AJ29" s="85"/>
      <c r="AK29" s="85" t="s">
        <v>10</v>
      </c>
      <c r="AL29" s="85"/>
      <c r="AM29" s="86"/>
      <c r="AO29" s="85">
        <f>TRIMMEAN(AO13:AO28,0.4)</f>
        <v>24.636626865090324</v>
      </c>
      <c r="AP29" s="85"/>
      <c r="AQ29" s="85" t="s">
        <v>10</v>
      </c>
      <c r="AR29" s="85"/>
      <c r="AS29" s="86"/>
      <c r="AU29" s="85">
        <f>TRIMMEAN(AU13:AU28,0.4)</f>
        <v>24.349413381774163</v>
      </c>
      <c r="AV29" s="85"/>
      <c r="AW29" s="85" t="s">
        <v>10</v>
      </c>
      <c r="AX29" s="85"/>
      <c r="AY29" s="86"/>
      <c r="BA29" s="85">
        <f>TRIMMEAN(BA13:BA28,0.4)</f>
        <v>22.977181657844184</v>
      </c>
      <c r="BB29" s="85"/>
      <c r="BC29" s="85" t="s">
        <v>10</v>
      </c>
      <c r="BD29" s="85"/>
      <c r="BE29" s="86"/>
      <c r="BG29" s="85">
        <f>TRIMMEAN(BG13:BG28,0.4)</f>
        <v>22.39233353089544</v>
      </c>
      <c r="BI29" s="85" t="s">
        <v>10</v>
      </c>
      <c r="BJ29" s="85"/>
      <c r="BK29" s="86"/>
      <c r="BM29" s="85">
        <f>TRIMMEAN(BM13:BM28,0.4)</f>
        <v>22.074154586627778</v>
      </c>
    </row>
    <row r="30" spans="1:65" ht="13.5" thickBot="1">
      <c r="A30" s="35"/>
      <c r="B30" s="35"/>
      <c r="C30" s="35"/>
      <c r="D30" s="42"/>
      <c r="E30" s="35"/>
      <c r="F30" s="35"/>
      <c r="G30" s="35"/>
      <c r="H30" s="35"/>
      <c r="I30" s="35"/>
      <c r="J30" s="42"/>
      <c r="K30" s="35"/>
      <c r="L30" s="35"/>
      <c r="M30" s="35"/>
      <c r="N30" s="35"/>
      <c r="O30" s="35"/>
      <c r="P30" s="42"/>
      <c r="Q30" s="35"/>
      <c r="R30" s="35"/>
      <c r="S30" s="35"/>
      <c r="T30" s="35"/>
      <c r="U30" s="35"/>
      <c r="V30" s="42"/>
      <c r="W30" s="35"/>
      <c r="X30" s="35"/>
      <c r="Y30" s="35"/>
      <c r="Z30" s="35"/>
      <c r="AA30" s="35"/>
      <c r="AB30" s="42"/>
      <c r="AC30" s="35"/>
      <c r="AD30" s="35"/>
      <c r="AE30" s="35"/>
      <c r="AF30" s="35"/>
      <c r="AG30" s="35"/>
      <c r="AH30" s="42"/>
      <c r="AI30" s="35"/>
      <c r="AJ30" s="35"/>
      <c r="AK30" s="35"/>
      <c r="AL30" s="35"/>
      <c r="AM30" s="35"/>
      <c r="AN30" s="42"/>
      <c r="AO30" s="35"/>
      <c r="AP30" s="35"/>
      <c r="AQ30" s="35"/>
      <c r="AR30" s="35"/>
      <c r="AS30" s="35"/>
      <c r="AT30" s="42"/>
      <c r="AU30" s="35"/>
      <c r="AV30" s="35"/>
      <c r="AW30" s="35"/>
      <c r="AX30" s="35"/>
      <c r="AY30" s="35"/>
      <c r="AZ30" s="42"/>
      <c r="BA30" s="35"/>
      <c r="BB30" s="35"/>
      <c r="BC30" s="35"/>
      <c r="BD30" s="35"/>
      <c r="BE30" s="35"/>
      <c r="BF30" s="42"/>
      <c r="BG30" s="35"/>
      <c r="BI30" s="35"/>
      <c r="BJ30" s="35"/>
      <c r="BK30" s="35"/>
      <c r="BL30" s="42"/>
      <c r="BM30" s="35"/>
    </row>
    <row r="31" spans="1:65" ht="15.75" thickBot="1">
      <c r="A31" s="16" t="s">
        <v>0</v>
      </c>
      <c r="B31" s="15" t="str">
        <f>B4</f>
        <v>0°</v>
      </c>
      <c r="C31" s="122" t="s">
        <v>1</v>
      </c>
      <c r="D31" s="123"/>
      <c r="E31" s="13">
        <f>'Test Conditions'!$H$8</f>
        <v>0</v>
      </c>
      <c r="F31" s="7"/>
      <c r="G31" s="16" t="s">
        <v>0</v>
      </c>
      <c r="H31" s="15" t="str">
        <f>H4</f>
        <v>0.5°</v>
      </c>
      <c r="I31" s="122" t="s">
        <v>1</v>
      </c>
      <c r="J31" s="123"/>
      <c r="K31" s="13">
        <f>'Test Conditions'!$H$8</f>
        <v>0</v>
      </c>
      <c r="L31" s="7"/>
      <c r="M31" s="16" t="s">
        <v>0</v>
      </c>
      <c r="N31" s="15" t="str">
        <f>N4</f>
        <v>1°</v>
      </c>
      <c r="O31" s="122" t="s">
        <v>1</v>
      </c>
      <c r="P31" s="123"/>
      <c r="Q31" s="13">
        <f>'Test Conditions'!$H$8</f>
        <v>0</v>
      </c>
      <c r="R31" s="7"/>
      <c r="S31" s="16" t="s">
        <v>0</v>
      </c>
      <c r="T31" s="15" t="str">
        <f>T4</f>
        <v>1.5°</v>
      </c>
      <c r="U31" s="122" t="s">
        <v>1</v>
      </c>
      <c r="V31" s="123"/>
      <c r="W31" s="13">
        <f>'Test Conditions'!$H$8</f>
        <v>0</v>
      </c>
      <c r="X31" s="7"/>
      <c r="Y31" s="16" t="s">
        <v>0</v>
      </c>
      <c r="Z31" s="15" t="str">
        <f>Z4</f>
        <v>2°</v>
      </c>
      <c r="AA31" s="122" t="s">
        <v>1</v>
      </c>
      <c r="AB31" s="123"/>
      <c r="AC31" s="13">
        <f>'Test Conditions'!$H$8</f>
        <v>0</v>
      </c>
      <c r="AD31" s="35"/>
      <c r="AE31" s="16" t="s">
        <v>0</v>
      </c>
      <c r="AF31" s="15" t="str">
        <f>AF4</f>
        <v>2.5°</v>
      </c>
      <c r="AG31" s="122" t="s">
        <v>1</v>
      </c>
      <c r="AH31" s="123"/>
      <c r="AI31" s="13">
        <f>'Test Conditions'!$H$8</f>
        <v>0</v>
      </c>
      <c r="AJ31" s="7"/>
      <c r="AK31" s="16" t="s">
        <v>0</v>
      </c>
      <c r="AL31" s="15" t="str">
        <f>AL4</f>
        <v>3°</v>
      </c>
      <c r="AM31" s="122" t="s">
        <v>1</v>
      </c>
      <c r="AN31" s="123"/>
      <c r="AO31" s="13">
        <f>'Test Conditions'!$H$8</f>
        <v>0</v>
      </c>
      <c r="AP31" s="7"/>
      <c r="AQ31" s="16" t="s">
        <v>0</v>
      </c>
      <c r="AR31" s="15" t="str">
        <f>AR4</f>
        <v>3.5°</v>
      </c>
      <c r="AS31" s="122" t="s">
        <v>1</v>
      </c>
      <c r="AT31" s="123"/>
      <c r="AU31" s="13">
        <f>'Test Conditions'!$H$8</f>
        <v>0</v>
      </c>
      <c r="AV31" s="7"/>
      <c r="AW31" s="16" t="s">
        <v>0</v>
      </c>
      <c r="AX31" s="15" t="str">
        <f>AX4</f>
        <v>4°</v>
      </c>
      <c r="AY31" s="122" t="s">
        <v>1</v>
      </c>
      <c r="AZ31" s="123"/>
      <c r="BA31" s="13">
        <f>'Test Conditions'!$H$8</f>
        <v>0</v>
      </c>
      <c r="BB31" s="7"/>
      <c r="BC31" s="16" t="s">
        <v>0</v>
      </c>
      <c r="BD31" s="15" t="str">
        <f>BD4</f>
        <v>4.5°</v>
      </c>
      <c r="BE31" s="122" t="s">
        <v>1</v>
      </c>
      <c r="BF31" s="123"/>
      <c r="BG31" s="13">
        <f>'Test Conditions'!$H$8</f>
        <v>0</v>
      </c>
      <c r="BI31" s="16" t="s">
        <v>0</v>
      </c>
      <c r="BJ31" s="15" t="str">
        <f>BJ4</f>
        <v>5°</v>
      </c>
      <c r="BK31" s="122" t="s">
        <v>1</v>
      </c>
      <c r="BL31" s="123"/>
      <c r="BM31" s="13">
        <f>'Test Conditions'!$H$8</f>
        <v>0</v>
      </c>
    </row>
    <row r="32" spans="1:65" ht="15.75" thickBot="1">
      <c r="A32" s="16" t="s">
        <v>2</v>
      </c>
      <c r="B32" s="15" t="s">
        <v>27</v>
      </c>
      <c r="C32" s="17"/>
      <c r="D32" s="17"/>
      <c r="E32" s="17"/>
      <c r="F32" s="7"/>
      <c r="G32" s="16" t="s">
        <v>2</v>
      </c>
      <c r="H32" s="15" t="str">
        <f>B32</f>
        <v>24psi</v>
      </c>
      <c r="I32" s="17"/>
      <c r="J32" s="17"/>
      <c r="K32" s="17"/>
      <c r="L32" s="7"/>
      <c r="M32" s="16" t="s">
        <v>2</v>
      </c>
      <c r="N32" s="15" t="str">
        <f>B32</f>
        <v>24psi</v>
      </c>
      <c r="O32" s="17"/>
      <c r="P32" s="17"/>
      <c r="Q32" s="17"/>
      <c r="R32" s="7"/>
      <c r="S32" s="16" t="s">
        <v>2</v>
      </c>
      <c r="T32" s="15" t="str">
        <f>B32</f>
        <v>24psi</v>
      </c>
      <c r="U32" s="17"/>
      <c r="V32" s="17"/>
      <c r="W32" s="17"/>
      <c r="X32" s="7"/>
      <c r="Y32" s="16" t="s">
        <v>2</v>
      </c>
      <c r="Z32" s="15" t="str">
        <f>B32</f>
        <v>24psi</v>
      </c>
      <c r="AA32" s="17"/>
      <c r="AB32" s="17"/>
      <c r="AC32" s="17"/>
      <c r="AE32" s="16" t="s">
        <v>2</v>
      </c>
      <c r="AF32" s="15" t="str">
        <f>B32</f>
        <v>24psi</v>
      </c>
      <c r="AG32" s="17"/>
      <c r="AH32" s="17"/>
      <c r="AI32" s="17"/>
      <c r="AJ32" s="7"/>
      <c r="AK32" s="16" t="s">
        <v>2</v>
      </c>
      <c r="AL32" s="15" t="str">
        <f>B32</f>
        <v>24psi</v>
      </c>
      <c r="AM32" s="17"/>
      <c r="AN32" s="17"/>
      <c r="AO32" s="17"/>
      <c r="AP32" s="7"/>
      <c r="AQ32" s="16" t="s">
        <v>2</v>
      </c>
      <c r="AR32" s="15" t="str">
        <f>B32</f>
        <v>24psi</v>
      </c>
      <c r="AS32" s="17"/>
      <c r="AT32" s="17"/>
      <c r="AU32" s="17"/>
      <c r="AV32" s="7"/>
      <c r="AW32" s="16" t="s">
        <v>2</v>
      </c>
      <c r="AX32" s="15" t="str">
        <f>B32</f>
        <v>24psi</v>
      </c>
      <c r="AY32" s="17"/>
      <c r="AZ32" s="17"/>
      <c r="BA32" s="17"/>
      <c r="BB32" s="7"/>
      <c r="BC32" s="16" t="s">
        <v>2</v>
      </c>
      <c r="BD32" s="15" t="str">
        <f>B32</f>
        <v>24psi</v>
      </c>
      <c r="BE32" s="17"/>
      <c r="BF32" s="17"/>
      <c r="BG32" s="17"/>
      <c r="BI32" s="16" t="s">
        <v>2</v>
      </c>
      <c r="BJ32" s="15" t="str">
        <f>B32</f>
        <v>24psi</v>
      </c>
      <c r="BK32" s="17"/>
      <c r="BL32" s="17"/>
      <c r="BM32" s="17"/>
    </row>
    <row r="33" spans="1:65" ht="15">
      <c r="A33" s="17" t="s">
        <v>3</v>
      </c>
      <c r="B33" s="18" t="s">
        <v>4</v>
      </c>
      <c r="C33" s="17" t="s">
        <v>5</v>
      </c>
      <c r="D33" s="17" t="s">
        <v>6</v>
      </c>
      <c r="E33" s="17" t="s">
        <v>6</v>
      </c>
      <c r="F33" s="7"/>
      <c r="G33" s="17" t="s">
        <v>3</v>
      </c>
      <c r="H33" s="18" t="s">
        <v>4</v>
      </c>
      <c r="I33" s="17" t="s">
        <v>5</v>
      </c>
      <c r="J33" s="17" t="s">
        <v>6</v>
      </c>
      <c r="K33" s="17" t="s">
        <v>6</v>
      </c>
      <c r="L33" s="7"/>
      <c r="M33" s="17" t="s">
        <v>3</v>
      </c>
      <c r="N33" s="18" t="s">
        <v>4</v>
      </c>
      <c r="O33" s="17" t="s">
        <v>5</v>
      </c>
      <c r="P33" s="17" t="s">
        <v>6</v>
      </c>
      <c r="Q33" s="17" t="s">
        <v>6</v>
      </c>
      <c r="R33" s="7"/>
      <c r="S33" s="17" t="s">
        <v>3</v>
      </c>
      <c r="T33" s="18" t="s">
        <v>4</v>
      </c>
      <c r="U33" s="17" t="s">
        <v>5</v>
      </c>
      <c r="V33" s="17" t="s">
        <v>6</v>
      </c>
      <c r="W33" s="17" t="s">
        <v>6</v>
      </c>
      <c r="X33" s="7"/>
      <c r="Y33" s="17" t="s">
        <v>3</v>
      </c>
      <c r="Z33" s="18" t="s">
        <v>4</v>
      </c>
      <c r="AA33" s="17" t="s">
        <v>5</v>
      </c>
      <c r="AB33" s="17" t="s">
        <v>6</v>
      </c>
      <c r="AC33" s="17" t="s">
        <v>6</v>
      </c>
      <c r="AE33" s="17" t="s">
        <v>3</v>
      </c>
      <c r="AF33" s="18" t="s">
        <v>4</v>
      </c>
      <c r="AG33" s="17" t="s">
        <v>5</v>
      </c>
      <c r="AH33" s="17" t="s">
        <v>6</v>
      </c>
      <c r="AI33" s="17" t="s">
        <v>6</v>
      </c>
      <c r="AJ33" s="7"/>
      <c r="AK33" s="17" t="s">
        <v>3</v>
      </c>
      <c r="AL33" s="18" t="s">
        <v>4</v>
      </c>
      <c r="AM33" s="17" t="s">
        <v>5</v>
      </c>
      <c r="AN33" s="17" t="s">
        <v>6</v>
      </c>
      <c r="AO33" s="17" t="s">
        <v>6</v>
      </c>
      <c r="AP33" s="7"/>
      <c r="AQ33" s="17" t="s">
        <v>3</v>
      </c>
      <c r="AR33" s="18" t="s">
        <v>4</v>
      </c>
      <c r="AS33" s="17" t="s">
        <v>5</v>
      </c>
      <c r="AT33" s="17" t="s">
        <v>6</v>
      </c>
      <c r="AU33" s="17" t="s">
        <v>6</v>
      </c>
      <c r="AV33" s="7"/>
      <c r="AW33" s="17" t="s">
        <v>3</v>
      </c>
      <c r="AX33" s="18" t="s">
        <v>4</v>
      </c>
      <c r="AY33" s="17" t="s">
        <v>5</v>
      </c>
      <c r="AZ33" s="17" t="s">
        <v>6</v>
      </c>
      <c r="BA33" s="17" t="s">
        <v>6</v>
      </c>
      <c r="BB33" s="7"/>
      <c r="BC33" s="17" t="s">
        <v>3</v>
      </c>
      <c r="BD33" s="18" t="s">
        <v>4</v>
      </c>
      <c r="BE33" s="17" t="s">
        <v>5</v>
      </c>
      <c r="BF33" s="17" t="s">
        <v>6</v>
      </c>
      <c r="BG33" s="17" t="s">
        <v>6</v>
      </c>
      <c r="BI33" s="17" t="s">
        <v>3</v>
      </c>
      <c r="BJ33" s="18" t="s">
        <v>4</v>
      </c>
      <c r="BK33" s="17" t="s">
        <v>5</v>
      </c>
      <c r="BL33" s="17" t="s">
        <v>6</v>
      </c>
      <c r="BM33" s="17" t="s">
        <v>6</v>
      </c>
    </row>
    <row r="34" spans="1:65" ht="15.75" thickBot="1">
      <c r="A34" s="19" t="s">
        <v>7</v>
      </c>
      <c r="B34" s="20" t="s">
        <v>8</v>
      </c>
      <c r="C34" s="21" t="s">
        <v>8</v>
      </c>
      <c r="D34" s="21" t="s">
        <v>9</v>
      </c>
      <c r="E34" s="21" t="s">
        <v>10</v>
      </c>
      <c r="F34" s="7"/>
      <c r="G34" s="19" t="s">
        <v>7</v>
      </c>
      <c r="H34" s="20" t="s">
        <v>8</v>
      </c>
      <c r="I34" s="21" t="s">
        <v>8</v>
      </c>
      <c r="J34" s="21" t="s">
        <v>9</v>
      </c>
      <c r="K34" s="21" t="s">
        <v>10</v>
      </c>
      <c r="L34" s="7"/>
      <c r="M34" s="19" t="s">
        <v>7</v>
      </c>
      <c r="N34" s="20" t="s">
        <v>8</v>
      </c>
      <c r="O34" s="21" t="s">
        <v>8</v>
      </c>
      <c r="P34" s="21" t="s">
        <v>9</v>
      </c>
      <c r="Q34" s="21" t="s">
        <v>10</v>
      </c>
      <c r="R34" s="7"/>
      <c r="S34" s="19" t="s">
        <v>7</v>
      </c>
      <c r="T34" s="20" t="s">
        <v>8</v>
      </c>
      <c r="U34" s="21" t="s">
        <v>8</v>
      </c>
      <c r="V34" s="21" t="s">
        <v>9</v>
      </c>
      <c r="W34" s="21" t="s">
        <v>10</v>
      </c>
      <c r="X34" s="7"/>
      <c r="Y34" s="19" t="s">
        <v>7</v>
      </c>
      <c r="Z34" s="20" t="s">
        <v>8</v>
      </c>
      <c r="AA34" s="21" t="s">
        <v>8</v>
      </c>
      <c r="AB34" s="21" t="s">
        <v>9</v>
      </c>
      <c r="AC34" s="21" t="s">
        <v>10</v>
      </c>
      <c r="AE34" s="19" t="s">
        <v>7</v>
      </c>
      <c r="AF34" s="20" t="s">
        <v>8</v>
      </c>
      <c r="AG34" s="21" t="s">
        <v>8</v>
      </c>
      <c r="AH34" s="21" t="s">
        <v>9</v>
      </c>
      <c r="AI34" s="21" t="s">
        <v>10</v>
      </c>
      <c r="AJ34" s="7"/>
      <c r="AK34" s="19" t="s">
        <v>7</v>
      </c>
      <c r="AL34" s="20" t="s">
        <v>8</v>
      </c>
      <c r="AM34" s="21" t="s">
        <v>8</v>
      </c>
      <c r="AN34" s="21" t="s">
        <v>9</v>
      </c>
      <c r="AO34" s="21" t="s">
        <v>10</v>
      </c>
      <c r="AP34" s="7"/>
      <c r="AQ34" s="19" t="s">
        <v>7</v>
      </c>
      <c r="AR34" s="20" t="s">
        <v>8</v>
      </c>
      <c r="AS34" s="21" t="s">
        <v>8</v>
      </c>
      <c r="AT34" s="21" t="s">
        <v>9</v>
      </c>
      <c r="AU34" s="21" t="s">
        <v>10</v>
      </c>
      <c r="AV34" s="7"/>
      <c r="AW34" s="19" t="s">
        <v>7</v>
      </c>
      <c r="AX34" s="20" t="s">
        <v>8</v>
      </c>
      <c r="AY34" s="21" t="s">
        <v>8</v>
      </c>
      <c r="AZ34" s="21" t="s">
        <v>9</v>
      </c>
      <c r="BA34" s="21" t="s">
        <v>10</v>
      </c>
      <c r="BB34" s="7"/>
      <c r="BC34" s="19" t="s">
        <v>7</v>
      </c>
      <c r="BD34" s="20" t="s">
        <v>8</v>
      </c>
      <c r="BE34" s="21" t="s">
        <v>8</v>
      </c>
      <c r="BF34" s="21" t="s">
        <v>9</v>
      </c>
      <c r="BG34" s="21" t="s">
        <v>10</v>
      </c>
      <c r="BI34" s="19" t="s">
        <v>7</v>
      </c>
      <c r="BJ34" s="20" t="s">
        <v>8</v>
      </c>
      <c r="BK34" s="21" t="s">
        <v>8</v>
      </c>
      <c r="BL34" s="21" t="s">
        <v>9</v>
      </c>
      <c r="BM34" s="21" t="s">
        <v>10</v>
      </c>
    </row>
    <row r="35" spans="1:65" ht="12.75">
      <c r="A35" s="76">
        <v>0</v>
      </c>
      <c r="B35" s="81">
        <f>$F$2-C35</f>
        <v>276</v>
      </c>
      <c r="C35" s="44">
        <v>0</v>
      </c>
      <c r="D35" s="2">
        <v>0</v>
      </c>
      <c r="E35" s="1">
        <v>0</v>
      </c>
      <c r="F35" s="7"/>
      <c r="G35" s="76">
        <v>0</v>
      </c>
      <c r="H35" s="81">
        <f>$F$2-I35</f>
        <v>276</v>
      </c>
      <c r="I35" s="44">
        <v>0</v>
      </c>
      <c r="J35" s="2">
        <v>0</v>
      </c>
      <c r="K35" s="1">
        <v>0</v>
      </c>
      <c r="L35" s="7"/>
      <c r="M35" s="76">
        <v>0</v>
      </c>
      <c r="N35" s="81">
        <f>$F$2-O35</f>
        <v>276</v>
      </c>
      <c r="O35" s="44">
        <v>0</v>
      </c>
      <c r="P35" s="2">
        <v>0</v>
      </c>
      <c r="Q35" s="1">
        <v>0</v>
      </c>
      <c r="R35" s="7"/>
      <c r="S35" s="76">
        <v>0</v>
      </c>
      <c r="T35" s="81">
        <f>$F$2-U35</f>
        <v>276</v>
      </c>
      <c r="U35" s="44">
        <v>0</v>
      </c>
      <c r="V35" s="2">
        <v>0</v>
      </c>
      <c r="W35" s="1">
        <v>0</v>
      </c>
      <c r="X35" s="7"/>
      <c r="Y35" s="76">
        <v>0</v>
      </c>
      <c r="Z35" s="81">
        <f>$F$2-AA35</f>
        <v>276</v>
      </c>
      <c r="AA35" s="44">
        <v>0</v>
      </c>
      <c r="AB35" s="2">
        <v>0</v>
      </c>
      <c r="AC35" s="1">
        <v>0</v>
      </c>
      <c r="AE35" s="76">
        <v>0</v>
      </c>
      <c r="AF35" s="81">
        <f>$F$2-AG35</f>
        <v>276</v>
      </c>
      <c r="AG35" s="44">
        <v>0</v>
      </c>
      <c r="AH35" s="2">
        <v>0</v>
      </c>
      <c r="AI35" s="1">
        <v>0</v>
      </c>
      <c r="AJ35" s="7"/>
      <c r="AK35" s="76">
        <v>0</v>
      </c>
      <c r="AL35" s="81">
        <f>$F$2-AM35</f>
        <v>276</v>
      </c>
      <c r="AM35" s="44">
        <v>0</v>
      </c>
      <c r="AN35" s="2">
        <v>0</v>
      </c>
      <c r="AO35" s="1">
        <v>0</v>
      </c>
      <c r="AP35" s="7"/>
      <c r="AQ35" s="76">
        <v>0</v>
      </c>
      <c r="AR35" s="81">
        <f>$F$2-AS35</f>
        <v>276</v>
      </c>
      <c r="AS35" s="44">
        <v>0</v>
      </c>
      <c r="AT35" s="2">
        <v>0</v>
      </c>
      <c r="AU35" s="1">
        <v>0</v>
      </c>
      <c r="AV35" s="7"/>
      <c r="AW35" s="76">
        <v>0</v>
      </c>
      <c r="AX35" s="81">
        <f>$F$2-AY35</f>
        <v>276</v>
      </c>
      <c r="AY35" s="44">
        <v>0</v>
      </c>
      <c r="AZ35" s="2">
        <v>0</v>
      </c>
      <c r="BA35" s="1">
        <v>0</v>
      </c>
      <c r="BB35" s="7"/>
      <c r="BC35" s="76">
        <v>0</v>
      </c>
      <c r="BD35" s="81">
        <f>$F$2-BE35</f>
        <v>276</v>
      </c>
      <c r="BE35" s="44">
        <v>0</v>
      </c>
      <c r="BF35" s="2">
        <v>0</v>
      </c>
      <c r="BG35" s="1">
        <v>0</v>
      </c>
      <c r="BI35" s="76">
        <v>0</v>
      </c>
      <c r="BJ35" s="81">
        <f>$F$2-BK35</f>
        <v>276</v>
      </c>
      <c r="BK35" s="44">
        <v>0</v>
      </c>
      <c r="BL35" s="2">
        <v>0</v>
      </c>
      <c r="BM35" s="1">
        <v>0</v>
      </c>
    </row>
    <row r="36" spans="1:65" ht="12.75">
      <c r="A36" s="77">
        <v>25</v>
      </c>
      <c r="B36" s="82">
        <f aca="true" t="shared" si="41" ref="B36:B55">$F$2-C36</f>
        <v>275.821875</v>
      </c>
      <c r="C36" s="45">
        <v>0.17812499999999998</v>
      </c>
      <c r="D36" s="4">
        <f>E36*55.9</f>
        <v>7845.6140350877195</v>
      </c>
      <c r="E36" s="3">
        <f>A36/C36</f>
        <v>140.35087719298247</v>
      </c>
      <c r="F36" s="7"/>
      <c r="G36" s="77">
        <v>25</v>
      </c>
      <c r="H36" s="82">
        <f aca="true" t="shared" si="42" ref="H36:H55">$F$2-I36</f>
        <v>275.65468745225</v>
      </c>
      <c r="I36" s="45">
        <v>0.34531254775</v>
      </c>
      <c r="J36" s="4">
        <f>K36*55.9</f>
        <v>4047.058263899998</v>
      </c>
      <c r="K36" s="3">
        <f>G36/I36</f>
        <v>72.39818003398923</v>
      </c>
      <c r="L36" s="7"/>
      <c r="M36" s="77">
        <v>25</v>
      </c>
      <c r="N36" s="82">
        <f aca="true" t="shared" si="43" ref="N36:N55">$F$2-O36</f>
        <v>275.23125</v>
      </c>
      <c r="O36" s="45">
        <v>0.7687499999999999</v>
      </c>
      <c r="P36" s="4">
        <f>Q36*55.9</f>
        <v>1817.8861788617887</v>
      </c>
      <c r="Q36" s="3">
        <f>M36/O36</f>
        <v>32.520325203252035</v>
      </c>
      <c r="R36" s="7"/>
      <c r="S36" s="77">
        <v>25</v>
      </c>
      <c r="T36" s="82">
        <f aca="true" t="shared" si="44" ref="T36:T55">$F$2-U36</f>
        <v>275.128125</v>
      </c>
      <c r="U36" s="45">
        <v>0.871875</v>
      </c>
      <c r="V36" s="4">
        <f>W36*55.9</f>
        <v>1602.8673835125448</v>
      </c>
      <c r="W36" s="3">
        <f>S36/U36</f>
        <v>28.67383512544803</v>
      </c>
      <c r="X36" s="7"/>
      <c r="Y36" s="77">
        <v>25</v>
      </c>
      <c r="Z36" s="82">
        <f aca="true" t="shared" si="45" ref="Z36:Z55">$F$2-AA36</f>
        <v>275.0796875</v>
      </c>
      <c r="AA36" s="45">
        <v>0.9203124999999999</v>
      </c>
      <c r="AB36" s="4">
        <f>AC36*55.9</f>
        <v>1518.5059422750426</v>
      </c>
      <c r="AC36" s="3">
        <f>Y36/AA36</f>
        <v>27.16468590831919</v>
      </c>
      <c r="AE36" s="77">
        <v>25</v>
      </c>
      <c r="AF36" s="82">
        <f aca="true" t="shared" si="46" ref="AF36:AF55">$F$2-AG36</f>
        <v>275.1546875</v>
      </c>
      <c r="AG36" s="45">
        <v>0.8453124999999999</v>
      </c>
      <c r="AH36" s="4">
        <f>AI36*55.9</f>
        <v>1653.2347504621075</v>
      </c>
      <c r="AI36" s="3">
        <f>AE36/AG36</f>
        <v>29.574861367837343</v>
      </c>
      <c r="AJ36" s="7"/>
      <c r="AK36" s="77">
        <v>25</v>
      </c>
      <c r="AL36" s="82">
        <f aca="true" t="shared" si="47" ref="AL36:AL55">$F$2-AM36</f>
        <v>275.171875</v>
      </c>
      <c r="AM36" s="45">
        <v>0.828125</v>
      </c>
      <c r="AN36" s="4">
        <f>AO36*55.9</f>
        <v>1687.5471698113208</v>
      </c>
      <c r="AO36" s="3">
        <f>AK36/AM36</f>
        <v>30.18867924528302</v>
      </c>
      <c r="AP36" s="7"/>
      <c r="AQ36" s="77">
        <v>25</v>
      </c>
      <c r="AR36" s="82">
        <f aca="true" t="shared" si="48" ref="AR36:AR55">$F$2-AS36</f>
        <v>275.2546875</v>
      </c>
      <c r="AS36" s="45">
        <v>0.7453125</v>
      </c>
      <c r="AT36" s="4">
        <f>AU36*55.9</f>
        <v>1875.0524109014673</v>
      </c>
      <c r="AU36" s="3">
        <f>AQ36/AS36</f>
        <v>33.54297693920335</v>
      </c>
      <c r="AV36" s="7"/>
      <c r="AW36" s="77">
        <v>25</v>
      </c>
      <c r="AX36" s="82">
        <f aca="true" t="shared" si="49" ref="AX36:AX55">$F$2-AY36</f>
        <v>275.2421875</v>
      </c>
      <c r="AY36" s="45">
        <v>0.7578125</v>
      </c>
      <c r="AZ36" s="4">
        <f>BA36*55.9</f>
        <v>1844.123711340206</v>
      </c>
      <c r="BA36" s="3">
        <f>AW36/AY36</f>
        <v>32.98969072164948</v>
      </c>
      <c r="BB36" s="7"/>
      <c r="BC36" s="77">
        <v>25</v>
      </c>
      <c r="BD36" s="82">
        <f aca="true" t="shared" si="50" ref="BD36:BD55">$F$2-BE36</f>
        <v>275.2546875</v>
      </c>
      <c r="BE36" s="45">
        <v>0.7453124999999999</v>
      </c>
      <c r="BF36" s="4">
        <f>BG36*55.9</f>
        <v>1875.0524109014675</v>
      </c>
      <c r="BG36" s="3">
        <f>BC36/BE36</f>
        <v>33.542976939203356</v>
      </c>
      <c r="BI36" s="77">
        <v>25</v>
      </c>
      <c r="BJ36" s="82">
        <f aca="true" t="shared" si="51" ref="BJ36:BJ55">$F$2-BK36</f>
        <v>275.040625</v>
      </c>
      <c r="BK36" s="45">
        <v>0.9593750000000001</v>
      </c>
      <c r="BL36" s="4">
        <f>BM36*55.9</f>
        <v>1456.6775244299672</v>
      </c>
      <c r="BM36" s="3">
        <f>BI36/BK36</f>
        <v>26.0586319218241</v>
      </c>
    </row>
    <row r="37" spans="1:65" ht="12.75">
      <c r="A37" s="77">
        <v>50</v>
      </c>
      <c r="B37" s="82">
        <f t="shared" si="41"/>
        <v>274.65</v>
      </c>
      <c r="C37" s="45">
        <v>1.35</v>
      </c>
      <c r="D37" s="4">
        <f aca="true" t="shared" si="52" ref="D37:D55">E37*55.9</f>
        <v>2070.3703703703704</v>
      </c>
      <c r="E37" s="3">
        <f aca="true" t="shared" si="53" ref="E37:E55">A37/C37</f>
        <v>37.03703703703704</v>
      </c>
      <c r="F37" s="7"/>
      <c r="G37" s="77">
        <v>50</v>
      </c>
      <c r="H37" s="82">
        <f t="shared" si="42"/>
        <v>273.27916666666664</v>
      </c>
      <c r="I37" s="45">
        <v>2.720833333333333</v>
      </c>
      <c r="J37" s="4">
        <f aca="true" t="shared" si="54" ref="J37:J47">K37*55.9</f>
        <v>1027.2588055130168</v>
      </c>
      <c r="K37" s="3">
        <f aca="true" t="shared" si="55" ref="K37:K47">G37/I37</f>
        <v>18.376722817764165</v>
      </c>
      <c r="L37" s="7"/>
      <c r="M37" s="77">
        <v>50</v>
      </c>
      <c r="N37" s="82">
        <f t="shared" si="43"/>
        <v>273.378125</v>
      </c>
      <c r="O37" s="45">
        <v>2.621875</v>
      </c>
      <c r="P37" s="4">
        <f aca="true" t="shared" si="56" ref="P37:P55">Q37*55.9</f>
        <v>1066.030989272944</v>
      </c>
      <c r="Q37" s="3">
        <f aca="true" t="shared" si="57" ref="Q37:Q55">M37/O37</f>
        <v>19.07032181168057</v>
      </c>
      <c r="R37" s="7"/>
      <c r="S37" s="77">
        <v>50</v>
      </c>
      <c r="T37" s="82">
        <f t="shared" si="44"/>
        <v>273.4703125</v>
      </c>
      <c r="U37" s="45">
        <v>2.5296874999999996</v>
      </c>
      <c r="V37" s="4">
        <f aca="true" t="shared" si="58" ref="V37:V55">W37*55.9</f>
        <v>1104.8795552810377</v>
      </c>
      <c r="W37" s="3">
        <f aca="true" t="shared" si="59" ref="W37:W55">S37/U37</f>
        <v>19.765287214329835</v>
      </c>
      <c r="X37" s="7"/>
      <c r="Y37" s="77">
        <v>50</v>
      </c>
      <c r="Z37" s="82">
        <f t="shared" si="45"/>
        <v>273.4515625</v>
      </c>
      <c r="AA37" s="45">
        <v>2.5484375</v>
      </c>
      <c r="AB37" s="4">
        <f aca="true" t="shared" si="60" ref="AB37:AB55">AC37*55.9</f>
        <v>1096.7504598405885</v>
      </c>
      <c r="AC37" s="3">
        <f aca="true" t="shared" si="61" ref="AC37:AC55">Y37/AA37</f>
        <v>19.619865113427345</v>
      </c>
      <c r="AE37" s="77">
        <v>50</v>
      </c>
      <c r="AF37" s="82">
        <f t="shared" si="46"/>
        <v>273.5984375</v>
      </c>
      <c r="AG37" s="45">
        <v>2.4015625</v>
      </c>
      <c r="AH37" s="4">
        <f aca="true" t="shared" si="62" ref="AH37:AH55">AI37*55.9</f>
        <v>1163.8256343526352</v>
      </c>
      <c r="AI37" s="3">
        <f aca="true" t="shared" si="63" ref="AI37:AI55">AE37/AG37</f>
        <v>20.81977878985036</v>
      </c>
      <c r="AJ37" s="7"/>
      <c r="AK37" s="77">
        <v>50</v>
      </c>
      <c r="AL37" s="82">
        <f t="shared" si="47"/>
        <v>273.5046875</v>
      </c>
      <c r="AM37" s="45">
        <v>2.4953125</v>
      </c>
      <c r="AN37" s="4">
        <f aca="true" t="shared" si="64" ref="AN37:AN55">AO37*55.9</f>
        <v>1120.1001878522231</v>
      </c>
      <c r="AO37" s="3">
        <f aca="true" t="shared" si="65" ref="AO37:AO55">AK37/AM37</f>
        <v>20.037570444583597</v>
      </c>
      <c r="AP37" s="7"/>
      <c r="AQ37" s="77">
        <v>50</v>
      </c>
      <c r="AR37" s="82">
        <f t="shared" si="48"/>
        <v>273.5484375</v>
      </c>
      <c r="AS37" s="45">
        <v>2.4515625</v>
      </c>
      <c r="AT37" s="4">
        <f aca="true" t="shared" si="66" ref="AT37:AT55">AU37*55.9</f>
        <v>1140.089228808158</v>
      </c>
      <c r="AU37" s="3">
        <f aca="true" t="shared" si="67" ref="AU37:AU55">AQ37/AS37</f>
        <v>20.395156150414277</v>
      </c>
      <c r="AV37" s="7"/>
      <c r="AW37" s="77">
        <v>50</v>
      </c>
      <c r="AX37" s="82">
        <f t="shared" si="49"/>
        <v>273.4453125</v>
      </c>
      <c r="AY37" s="45">
        <v>2.5546875</v>
      </c>
      <c r="AZ37" s="4">
        <f aca="true" t="shared" si="68" ref="AZ37:AZ55">BA37*55.9</f>
        <v>1094.0672782874617</v>
      </c>
      <c r="BA37" s="3">
        <f aca="true" t="shared" si="69" ref="BA37:BA55">AW37/AY37</f>
        <v>19.571865443425075</v>
      </c>
      <c r="BB37" s="7"/>
      <c r="BC37" s="77">
        <v>50</v>
      </c>
      <c r="BD37" s="82">
        <f t="shared" si="50"/>
        <v>273.14375</v>
      </c>
      <c r="BE37" s="45">
        <v>2.85625</v>
      </c>
      <c r="BF37" s="4">
        <f aca="true" t="shared" si="70" ref="BF37:BF55">BG37*55.9</f>
        <v>978.5557986870896</v>
      </c>
      <c r="BG37" s="3">
        <f aca="true" t="shared" si="71" ref="BG37:BG55">BC37/BE37</f>
        <v>17.505470459518598</v>
      </c>
      <c r="BI37" s="77">
        <v>50</v>
      </c>
      <c r="BJ37" s="82">
        <f t="shared" si="51"/>
        <v>273.2125</v>
      </c>
      <c r="BK37" s="45">
        <v>2.7875</v>
      </c>
      <c r="BL37" s="4">
        <f aca="true" t="shared" si="72" ref="BL37:BL55">BM37*55.9</f>
        <v>1002.6905829596411</v>
      </c>
      <c r="BM37" s="3">
        <f aca="true" t="shared" si="73" ref="BM37:BM55">BI37/BK37</f>
        <v>17.937219730941703</v>
      </c>
    </row>
    <row r="38" spans="1:65" ht="12.75">
      <c r="A38" s="77">
        <v>75</v>
      </c>
      <c r="B38" s="82">
        <f t="shared" si="41"/>
        <v>273.228125</v>
      </c>
      <c r="C38" s="45">
        <v>2.7718749999999996</v>
      </c>
      <c r="D38" s="4">
        <f t="shared" si="52"/>
        <v>1512.514092446449</v>
      </c>
      <c r="E38" s="3">
        <f t="shared" si="53"/>
        <v>27.057497181510715</v>
      </c>
      <c r="F38" s="7"/>
      <c r="G38" s="77">
        <v>75</v>
      </c>
      <c r="H38" s="82">
        <f t="shared" si="42"/>
        <v>272.14375</v>
      </c>
      <c r="I38" s="45">
        <v>3.85625</v>
      </c>
      <c r="J38" s="4">
        <f t="shared" si="54"/>
        <v>1087.1961102106968</v>
      </c>
      <c r="K38" s="3">
        <f t="shared" si="55"/>
        <v>19.448946515397083</v>
      </c>
      <c r="L38" s="7"/>
      <c r="M38" s="77">
        <v>75</v>
      </c>
      <c r="N38" s="82">
        <f t="shared" si="43"/>
        <v>272.0453125</v>
      </c>
      <c r="O38" s="45">
        <v>3.9546875</v>
      </c>
      <c r="P38" s="4">
        <f t="shared" si="56"/>
        <v>1060.134334255235</v>
      </c>
      <c r="Q38" s="3">
        <f t="shared" si="57"/>
        <v>18.964836033188462</v>
      </c>
      <c r="R38" s="7"/>
      <c r="S38" s="77">
        <v>75</v>
      </c>
      <c r="T38" s="82">
        <f t="shared" si="44"/>
        <v>272.190625</v>
      </c>
      <c r="U38" s="45">
        <v>3.809375</v>
      </c>
      <c r="V38" s="4">
        <f t="shared" si="58"/>
        <v>1100.574241181296</v>
      </c>
      <c r="W38" s="3">
        <f t="shared" si="59"/>
        <v>19.688269073010662</v>
      </c>
      <c r="X38" s="7"/>
      <c r="Y38" s="77">
        <v>75</v>
      </c>
      <c r="Z38" s="82">
        <f t="shared" si="45"/>
        <v>272.1859375</v>
      </c>
      <c r="AA38" s="45">
        <v>3.8140625</v>
      </c>
      <c r="AB38" s="4">
        <f t="shared" si="60"/>
        <v>1099.221630479312</v>
      </c>
      <c r="AC38" s="3">
        <f t="shared" si="61"/>
        <v>19.664072101597707</v>
      </c>
      <c r="AE38" s="77">
        <v>75</v>
      </c>
      <c r="AF38" s="82">
        <f t="shared" si="46"/>
        <v>271.9921875</v>
      </c>
      <c r="AG38" s="45">
        <v>4.0078125</v>
      </c>
      <c r="AH38" s="4">
        <f t="shared" si="62"/>
        <v>1046.0818713450292</v>
      </c>
      <c r="AI38" s="3">
        <f t="shared" si="63"/>
        <v>18.71345029239766</v>
      </c>
      <c r="AJ38" s="7"/>
      <c r="AK38" s="77">
        <v>75</v>
      </c>
      <c r="AL38" s="82">
        <f t="shared" si="47"/>
        <v>272.140625</v>
      </c>
      <c r="AM38" s="45">
        <v>3.859375</v>
      </c>
      <c r="AN38" s="4">
        <f t="shared" si="64"/>
        <v>1086.3157894736842</v>
      </c>
      <c r="AO38" s="3">
        <f t="shared" si="65"/>
        <v>19.4331983805668</v>
      </c>
      <c r="AP38" s="7"/>
      <c r="AQ38" s="77">
        <v>75</v>
      </c>
      <c r="AR38" s="82">
        <f t="shared" si="48"/>
        <v>271.9265625</v>
      </c>
      <c r="AS38" s="45">
        <v>4.0734375</v>
      </c>
      <c r="AT38" s="4">
        <f t="shared" si="66"/>
        <v>1029.2289988492519</v>
      </c>
      <c r="AU38" s="3">
        <f t="shared" si="67"/>
        <v>18.411967779056386</v>
      </c>
      <c r="AV38" s="7"/>
      <c r="AW38" s="77">
        <v>75</v>
      </c>
      <c r="AX38" s="82">
        <f t="shared" si="49"/>
        <v>271.940625</v>
      </c>
      <c r="AY38" s="45">
        <v>4.059375</v>
      </c>
      <c r="AZ38" s="4">
        <f t="shared" si="68"/>
        <v>1032.7944572748268</v>
      </c>
      <c r="BA38" s="3">
        <f t="shared" si="69"/>
        <v>18.475750577367204</v>
      </c>
      <c r="BB38" s="7"/>
      <c r="BC38" s="77">
        <v>75</v>
      </c>
      <c r="BD38" s="82">
        <f t="shared" si="50"/>
        <v>271.8</v>
      </c>
      <c r="BE38" s="45">
        <v>4.2</v>
      </c>
      <c r="BF38" s="4">
        <f t="shared" si="70"/>
        <v>998.2142857142857</v>
      </c>
      <c r="BG38" s="3">
        <f t="shared" si="71"/>
        <v>17.857142857142858</v>
      </c>
      <c r="BI38" s="77">
        <v>75</v>
      </c>
      <c r="BJ38" s="82">
        <f t="shared" si="51"/>
        <v>271.8828125</v>
      </c>
      <c r="BK38" s="45">
        <v>4.1171875</v>
      </c>
      <c r="BL38" s="4">
        <f t="shared" si="72"/>
        <v>1018.2922201138518</v>
      </c>
      <c r="BM38" s="3">
        <f t="shared" si="73"/>
        <v>18.216318785578746</v>
      </c>
    </row>
    <row r="39" spans="1:65" ht="12.75">
      <c r="A39" s="77">
        <v>100</v>
      </c>
      <c r="B39" s="82">
        <f t="shared" si="41"/>
        <v>271.5765625</v>
      </c>
      <c r="C39" s="45">
        <v>4.4234375</v>
      </c>
      <c r="D39" s="4">
        <f t="shared" si="52"/>
        <v>1263.7230660543976</v>
      </c>
      <c r="E39" s="3">
        <f t="shared" si="53"/>
        <v>22.60685270222536</v>
      </c>
      <c r="F39" s="7"/>
      <c r="G39" s="77">
        <v>100</v>
      </c>
      <c r="H39" s="82">
        <f t="shared" si="42"/>
        <v>270.9796875</v>
      </c>
      <c r="I39" s="45">
        <v>5.0203125</v>
      </c>
      <c r="J39" s="4">
        <f t="shared" si="54"/>
        <v>1113.4765017117957</v>
      </c>
      <c r="K39" s="3">
        <f t="shared" si="55"/>
        <v>19.919078742608153</v>
      </c>
      <c r="L39" s="7"/>
      <c r="M39" s="77">
        <v>100</v>
      </c>
      <c r="N39" s="82">
        <f t="shared" si="43"/>
        <v>270.7640625</v>
      </c>
      <c r="O39" s="45">
        <v>5.2359375</v>
      </c>
      <c r="P39" s="4">
        <f t="shared" si="56"/>
        <v>1067.621605490898</v>
      </c>
      <c r="Q39" s="3">
        <f t="shared" si="57"/>
        <v>19.09877648463145</v>
      </c>
      <c r="R39" s="7"/>
      <c r="S39" s="77">
        <v>100</v>
      </c>
      <c r="T39" s="82">
        <f t="shared" si="44"/>
        <v>270.9609375</v>
      </c>
      <c r="U39" s="45">
        <v>5.0390625</v>
      </c>
      <c r="V39" s="4">
        <f t="shared" si="58"/>
        <v>1109.3333333333333</v>
      </c>
      <c r="W39" s="3">
        <f t="shared" si="59"/>
        <v>19.844961240310077</v>
      </c>
      <c r="X39" s="7"/>
      <c r="Y39" s="77">
        <v>100</v>
      </c>
      <c r="Z39" s="82">
        <f t="shared" si="45"/>
        <v>270.9203125</v>
      </c>
      <c r="AA39" s="45">
        <v>5.0796874999999995</v>
      </c>
      <c r="AB39" s="4">
        <f t="shared" si="60"/>
        <v>1100.4613964933867</v>
      </c>
      <c r="AC39" s="3">
        <f t="shared" si="61"/>
        <v>19.68625038449708</v>
      </c>
      <c r="AE39" s="77">
        <v>100</v>
      </c>
      <c r="AF39" s="82">
        <f t="shared" si="46"/>
        <v>270.865625</v>
      </c>
      <c r="AG39" s="45">
        <v>5.134375</v>
      </c>
      <c r="AH39" s="4">
        <f t="shared" si="62"/>
        <v>1088.7401095556907</v>
      </c>
      <c r="AI39" s="3">
        <f t="shared" si="63"/>
        <v>19.4765672550213</v>
      </c>
      <c r="AJ39" s="7"/>
      <c r="AK39" s="77">
        <v>100</v>
      </c>
      <c r="AL39" s="82">
        <f t="shared" si="47"/>
        <v>270.778125</v>
      </c>
      <c r="AM39" s="45">
        <v>5.221875</v>
      </c>
      <c r="AN39" s="4">
        <f t="shared" si="64"/>
        <v>1070.4967085577498</v>
      </c>
      <c r="AO39" s="3">
        <f t="shared" si="65"/>
        <v>19.15020945541592</v>
      </c>
      <c r="AP39" s="7"/>
      <c r="AQ39" s="77">
        <v>100</v>
      </c>
      <c r="AR39" s="82">
        <f t="shared" si="48"/>
        <v>270.790625</v>
      </c>
      <c r="AS39" s="45">
        <v>5.209375</v>
      </c>
      <c r="AT39" s="4">
        <f t="shared" si="66"/>
        <v>1073.0653869226155</v>
      </c>
      <c r="AU39" s="3">
        <f t="shared" si="67"/>
        <v>19.196160767846433</v>
      </c>
      <c r="AV39" s="7"/>
      <c r="AW39" s="77">
        <v>100</v>
      </c>
      <c r="AX39" s="82">
        <f t="shared" si="49"/>
        <v>270.7734375</v>
      </c>
      <c r="AY39" s="45">
        <v>5.2265625</v>
      </c>
      <c r="AZ39" s="4">
        <f t="shared" si="68"/>
        <v>1069.5366218236175</v>
      </c>
      <c r="BA39" s="3">
        <f t="shared" si="69"/>
        <v>19.13303437967115</v>
      </c>
      <c r="BB39" s="7"/>
      <c r="BC39" s="77">
        <v>100</v>
      </c>
      <c r="BD39" s="82">
        <f t="shared" si="50"/>
        <v>270.7078125</v>
      </c>
      <c r="BE39" s="45">
        <v>5.2921875</v>
      </c>
      <c r="BF39" s="4">
        <f t="shared" si="70"/>
        <v>1056.2739887806317</v>
      </c>
      <c r="BG39" s="3">
        <f t="shared" si="71"/>
        <v>18.895777974608798</v>
      </c>
      <c r="BI39" s="77">
        <v>100</v>
      </c>
      <c r="BJ39" s="82">
        <f t="shared" si="51"/>
        <v>270.740625</v>
      </c>
      <c r="BK39" s="45">
        <v>5.2593749999999995</v>
      </c>
      <c r="BL39" s="4">
        <f t="shared" si="72"/>
        <v>1062.8639334521688</v>
      </c>
      <c r="BM39" s="3">
        <f t="shared" si="73"/>
        <v>19.013666072489602</v>
      </c>
    </row>
    <row r="40" spans="1:65" ht="12.75">
      <c r="A40" s="77">
        <v>125</v>
      </c>
      <c r="B40" s="82">
        <f t="shared" si="41"/>
        <v>270.44375</v>
      </c>
      <c r="C40" s="45">
        <v>5.55625</v>
      </c>
      <c r="D40" s="4">
        <f t="shared" si="52"/>
        <v>1257.5928008998874</v>
      </c>
      <c r="E40" s="3">
        <f t="shared" si="53"/>
        <v>22.497187851518557</v>
      </c>
      <c r="F40" s="7"/>
      <c r="G40" s="77">
        <v>125</v>
      </c>
      <c r="H40" s="82">
        <f t="shared" si="42"/>
        <v>269.753125</v>
      </c>
      <c r="I40" s="45">
        <v>6.246875</v>
      </c>
      <c r="J40" s="4">
        <f t="shared" si="54"/>
        <v>1118.5592796398198</v>
      </c>
      <c r="K40" s="3">
        <f t="shared" si="55"/>
        <v>20.01000500250125</v>
      </c>
      <c r="L40" s="7"/>
      <c r="M40" s="77">
        <v>125</v>
      </c>
      <c r="N40" s="82">
        <f t="shared" si="43"/>
        <v>269.665625</v>
      </c>
      <c r="O40" s="45">
        <v>6.334375</v>
      </c>
      <c r="P40" s="4">
        <f t="shared" si="56"/>
        <v>1103.1080414405526</v>
      </c>
      <c r="Q40" s="3">
        <f t="shared" si="57"/>
        <v>19.73359644795264</v>
      </c>
      <c r="R40" s="7"/>
      <c r="S40" s="77">
        <v>125</v>
      </c>
      <c r="T40" s="82">
        <f t="shared" si="44"/>
        <v>269.9078125</v>
      </c>
      <c r="U40" s="45">
        <v>6.0921875000000005</v>
      </c>
      <c r="V40" s="4">
        <f t="shared" si="58"/>
        <v>1146.9607591690176</v>
      </c>
      <c r="W40" s="3">
        <f t="shared" si="59"/>
        <v>20.518081559374195</v>
      </c>
      <c r="X40" s="7"/>
      <c r="Y40" s="77">
        <v>125</v>
      </c>
      <c r="Z40" s="82">
        <f t="shared" si="45"/>
        <v>269.7640625</v>
      </c>
      <c r="AA40" s="45">
        <v>6.2359375</v>
      </c>
      <c r="AB40" s="4">
        <f t="shared" si="60"/>
        <v>1120.5211726384364</v>
      </c>
      <c r="AC40" s="3">
        <f t="shared" si="61"/>
        <v>20.045101478326234</v>
      </c>
      <c r="AE40" s="77">
        <v>125</v>
      </c>
      <c r="AF40" s="82">
        <f t="shared" si="46"/>
        <v>269.7328125</v>
      </c>
      <c r="AG40" s="45">
        <v>6.2671875</v>
      </c>
      <c r="AH40" s="4">
        <f t="shared" si="62"/>
        <v>1114.9339316878584</v>
      </c>
      <c r="AI40" s="3">
        <f t="shared" si="63"/>
        <v>19.94515083520319</v>
      </c>
      <c r="AJ40" s="7"/>
      <c r="AK40" s="77">
        <v>125</v>
      </c>
      <c r="AL40" s="82">
        <f t="shared" si="47"/>
        <v>269.7203125</v>
      </c>
      <c r="AM40" s="45">
        <v>6.2796875</v>
      </c>
      <c r="AN40" s="4">
        <f t="shared" si="64"/>
        <v>1112.7146056232893</v>
      </c>
      <c r="AO40" s="3">
        <f t="shared" si="65"/>
        <v>19.905449116695696</v>
      </c>
      <c r="AP40" s="7"/>
      <c r="AQ40" s="77">
        <v>125</v>
      </c>
      <c r="AR40" s="82">
        <f t="shared" si="48"/>
        <v>269.6265625</v>
      </c>
      <c r="AS40" s="45">
        <v>6.3734375</v>
      </c>
      <c r="AT40" s="4">
        <f t="shared" si="66"/>
        <v>1096.3471439078205</v>
      </c>
      <c r="AU40" s="3">
        <f t="shared" si="67"/>
        <v>19.612650159352782</v>
      </c>
      <c r="AV40" s="7"/>
      <c r="AW40" s="77">
        <v>125</v>
      </c>
      <c r="AX40" s="82">
        <f t="shared" si="49"/>
        <v>269.6140625</v>
      </c>
      <c r="AY40" s="45">
        <v>6.3859375</v>
      </c>
      <c r="AZ40" s="4">
        <f t="shared" si="68"/>
        <v>1094.2011255199413</v>
      </c>
      <c r="BA40" s="3">
        <f t="shared" si="69"/>
        <v>19.574259848299487</v>
      </c>
      <c r="BB40" s="7"/>
      <c r="BC40" s="77">
        <v>125</v>
      </c>
      <c r="BD40" s="82">
        <f t="shared" si="50"/>
        <v>269.4921875</v>
      </c>
      <c r="BE40" s="45">
        <v>6.5078125</v>
      </c>
      <c r="BF40" s="4">
        <f t="shared" si="70"/>
        <v>1073.7094837935174</v>
      </c>
      <c r="BG40" s="3">
        <f t="shared" si="71"/>
        <v>19.20768307322929</v>
      </c>
      <c r="BI40" s="77">
        <v>125</v>
      </c>
      <c r="BJ40" s="82">
        <f t="shared" si="51"/>
        <v>269.4484375</v>
      </c>
      <c r="BK40" s="45">
        <v>6.5515625</v>
      </c>
      <c r="BL40" s="4">
        <f t="shared" si="72"/>
        <v>1066.5394705461483</v>
      </c>
      <c r="BM40" s="3">
        <f t="shared" si="73"/>
        <v>19.079418077748628</v>
      </c>
    </row>
    <row r="41" spans="1:65" ht="12.75">
      <c r="A41" s="77">
        <v>150</v>
      </c>
      <c r="B41" s="82">
        <f t="shared" si="41"/>
        <v>269.2671875</v>
      </c>
      <c r="C41" s="45">
        <v>6.7328125000000005</v>
      </c>
      <c r="D41" s="4">
        <f t="shared" si="52"/>
        <v>1245.3933627291715</v>
      </c>
      <c r="E41" s="3">
        <f t="shared" si="53"/>
        <v>22.27895103272221</v>
      </c>
      <c r="F41" s="7"/>
      <c r="G41" s="77">
        <v>150</v>
      </c>
      <c r="H41" s="82">
        <f t="shared" si="42"/>
        <v>268.6890625</v>
      </c>
      <c r="I41" s="45">
        <v>7.3109375000000005</v>
      </c>
      <c r="J41" s="4">
        <f t="shared" si="54"/>
        <v>1146.911733276341</v>
      </c>
      <c r="K41" s="3">
        <f t="shared" si="55"/>
        <v>20.517204530882665</v>
      </c>
      <c r="L41" s="7"/>
      <c r="M41" s="77">
        <v>150</v>
      </c>
      <c r="N41" s="82">
        <f t="shared" si="43"/>
        <v>268.665625</v>
      </c>
      <c r="O41" s="45">
        <v>7.334375</v>
      </c>
      <c r="P41" s="4">
        <f t="shared" si="56"/>
        <v>1143.2466979122285</v>
      </c>
      <c r="Q41" s="3">
        <f t="shared" si="57"/>
        <v>20.451640391989777</v>
      </c>
      <c r="R41" s="7"/>
      <c r="S41" s="77">
        <v>150</v>
      </c>
      <c r="T41" s="82">
        <f t="shared" si="44"/>
        <v>268.5953125</v>
      </c>
      <c r="U41" s="45">
        <v>7.4046875</v>
      </c>
      <c r="V41" s="4">
        <f t="shared" si="58"/>
        <v>1132.390799746782</v>
      </c>
      <c r="W41" s="3">
        <f t="shared" si="59"/>
        <v>20.257438278117746</v>
      </c>
      <c r="X41" s="7"/>
      <c r="Y41" s="77">
        <v>150</v>
      </c>
      <c r="Z41" s="82">
        <f t="shared" si="45"/>
        <v>268.5546875</v>
      </c>
      <c r="AA41" s="45">
        <v>7.4453125</v>
      </c>
      <c r="AB41" s="4">
        <f t="shared" si="60"/>
        <v>1126.211962224554</v>
      </c>
      <c r="AC41" s="3">
        <f t="shared" si="61"/>
        <v>20.146904512067156</v>
      </c>
      <c r="AE41" s="77">
        <v>150</v>
      </c>
      <c r="AF41" s="82">
        <f t="shared" si="46"/>
        <v>268.721875</v>
      </c>
      <c r="AG41" s="45">
        <v>7.278125</v>
      </c>
      <c r="AH41" s="4">
        <f t="shared" si="62"/>
        <v>1152.082438814942</v>
      </c>
      <c r="AI41" s="3">
        <f t="shared" si="63"/>
        <v>20.609703735508802</v>
      </c>
      <c r="AJ41" s="7"/>
      <c r="AK41" s="77">
        <v>150</v>
      </c>
      <c r="AL41" s="82">
        <f t="shared" si="47"/>
        <v>268.5921875</v>
      </c>
      <c r="AM41" s="45">
        <v>7.4078124999999995</v>
      </c>
      <c r="AN41" s="4">
        <f t="shared" si="64"/>
        <v>1131.9130985024258</v>
      </c>
      <c r="AO41" s="3">
        <f t="shared" si="65"/>
        <v>20.248892638683824</v>
      </c>
      <c r="AP41" s="7"/>
      <c r="AQ41" s="77">
        <v>150</v>
      </c>
      <c r="AR41" s="82">
        <f t="shared" si="48"/>
        <v>268.5953125</v>
      </c>
      <c r="AS41" s="45">
        <v>7.4046875</v>
      </c>
      <c r="AT41" s="4">
        <f t="shared" si="66"/>
        <v>1132.390799746782</v>
      </c>
      <c r="AU41" s="3">
        <f t="shared" si="67"/>
        <v>20.257438278117746</v>
      </c>
      <c r="AV41" s="7"/>
      <c r="AW41" s="77">
        <v>150</v>
      </c>
      <c r="AX41" s="82">
        <f t="shared" si="49"/>
        <v>268.434375</v>
      </c>
      <c r="AY41" s="45">
        <v>7.565625</v>
      </c>
      <c r="AZ41" s="4">
        <f t="shared" si="68"/>
        <v>1108.3023543990087</v>
      </c>
      <c r="BA41" s="3">
        <f t="shared" si="69"/>
        <v>19.826517967781907</v>
      </c>
      <c r="BB41" s="7"/>
      <c r="BC41" s="77">
        <v>150</v>
      </c>
      <c r="BD41" s="82">
        <f t="shared" si="50"/>
        <v>268.3953125</v>
      </c>
      <c r="BE41" s="45">
        <v>7.6046875</v>
      </c>
      <c r="BF41" s="4">
        <f t="shared" si="70"/>
        <v>1102.609410314362</v>
      </c>
      <c r="BG41" s="3">
        <f t="shared" si="71"/>
        <v>19.724676392027945</v>
      </c>
      <c r="BI41" s="77">
        <v>150</v>
      </c>
      <c r="BJ41" s="82">
        <f t="shared" si="51"/>
        <v>268.321875</v>
      </c>
      <c r="BK41" s="45">
        <v>7.678125</v>
      </c>
      <c r="BL41" s="4">
        <f t="shared" si="72"/>
        <v>1092.063492063492</v>
      </c>
      <c r="BM41" s="3">
        <f t="shared" si="73"/>
        <v>19.536019536019538</v>
      </c>
    </row>
    <row r="42" spans="1:65" ht="12.75">
      <c r="A42" s="77">
        <v>175</v>
      </c>
      <c r="B42" s="82">
        <f t="shared" si="41"/>
        <v>267.984375</v>
      </c>
      <c r="C42" s="45">
        <v>8.015625</v>
      </c>
      <c r="D42" s="4">
        <f t="shared" si="52"/>
        <v>1220.428849902534</v>
      </c>
      <c r="E42" s="3">
        <f t="shared" si="53"/>
        <v>21.832358674463936</v>
      </c>
      <c r="F42" s="7"/>
      <c r="G42" s="77">
        <v>175</v>
      </c>
      <c r="H42" s="82">
        <f t="shared" si="42"/>
        <v>267.515625</v>
      </c>
      <c r="I42" s="45">
        <v>8.484375</v>
      </c>
      <c r="J42" s="4">
        <f t="shared" si="54"/>
        <v>1153.0018416206262</v>
      </c>
      <c r="K42" s="3">
        <f t="shared" si="55"/>
        <v>20.626151012891345</v>
      </c>
      <c r="L42" s="7"/>
      <c r="M42" s="77">
        <v>175</v>
      </c>
      <c r="N42" s="82">
        <f t="shared" si="43"/>
        <v>267.5046875</v>
      </c>
      <c r="O42" s="45">
        <v>8.4953125</v>
      </c>
      <c r="P42" s="4">
        <f t="shared" si="56"/>
        <v>1151.517380908589</v>
      </c>
      <c r="Q42" s="3">
        <f t="shared" si="57"/>
        <v>20.59959536509104</v>
      </c>
      <c r="R42" s="7"/>
      <c r="S42" s="77">
        <v>175</v>
      </c>
      <c r="T42" s="82">
        <f t="shared" si="44"/>
        <v>267.5703125</v>
      </c>
      <c r="U42" s="45">
        <v>8.4296875</v>
      </c>
      <c r="V42" s="4">
        <f t="shared" si="58"/>
        <v>1160.4819277108434</v>
      </c>
      <c r="W42" s="3">
        <f t="shared" si="59"/>
        <v>20.759962928637627</v>
      </c>
      <c r="X42" s="7"/>
      <c r="Y42" s="77">
        <v>175</v>
      </c>
      <c r="Z42" s="82">
        <f t="shared" si="45"/>
        <v>267.6171875</v>
      </c>
      <c r="AA42" s="45">
        <v>8.3828125</v>
      </c>
      <c r="AB42" s="4">
        <f t="shared" si="60"/>
        <v>1166.9711090400745</v>
      </c>
      <c r="AC42" s="3">
        <f t="shared" si="61"/>
        <v>20.87604846225536</v>
      </c>
      <c r="AE42" s="77">
        <v>175</v>
      </c>
      <c r="AF42" s="82">
        <f t="shared" si="46"/>
        <v>267.5671875</v>
      </c>
      <c r="AG42" s="45">
        <v>8.4328125</v>
      </c>
      <c r="AH42" s="4">
        <f t="shared" si="62"/>
        <v>1160.0518806744485</v>
      </c>
      <c r="AI42" s="3">
        <f t="shared" si="63"/>
        <v>20.75226977950713</v>
      </c>
      <c r="AJ42" s="7"/>
      <c r="AK42" s="77">
        <v>175</v>
      </c>
      <c r="AL42" s="82">
        <f t="shared" si="47"/>
        <v>267.5796875</v>
      </c>
      <c r="AM42" s="45">
        <v>8.4203125</v>
      </c>
      <c r="AN42" s="4">
        <f t="shared" si="64"/>
        <v>1161.773984041566</v>
      </c>
      <c r="AO42" s="3">
        <f t="shared" si="65"/>
        <v>20.7830766375951</v>
      </c>
      <c r="AP42" s="7"/>
      <c r="AQ42" s="77">
        <v>175</v>
      </c>
      <c r="AR42" s="82">
        <f t="shared" si="48"/>
        <v>267.434375</v>
      </c>
      <c r="AS42" s="45">
        <v>8.565625</v>
      </c>
      <c r="AT42" s="4">
        <f t="shared" si="66"/>
        <v>1142.0649398029914</v>
      </c>
      <c r="AU42" s="3">
        <f t="shared" si="67"/>
        <v>20.43049981758482</v>
      </c>
      <c r="AV42" s="7"/>
      <c r="AW42" s="77">
        <v>175</v>
      </c>
      <c r="AX42" s="82">
        <f t="shared" si="49"/>
        <v>267.353125</v>
      </c>
      <c r="AY42" s="45">
        <v>8.646875</v>
      </c>
      <c r="AZ42" s="4">
        <f t="shared" si="68"/>
        <v>1131.3335742681604</v>
      </c>
      <c r="BA42" s="3">
        <f t="shared" si="69"/>
        <v>20.23852547885797</v>
      </c>
      <c r="BB42" s="7"/>
      <c r="BC42" s="77">
        <v>175</v>
      </c>
      <c r="BD42" s="82">
        <f t="shared" si="50"/>
        <v>267.1609375</v>
      </c>
      <c r="BE42" s="45">
        <v>8.839062499999999</v>
      </c>
      <c r="BF42" s="4">
        <f t="shared" si="70"/>
        <v>1106.7350185610749</v>
      </c>
      <c r="BG42" s="3">
        <f t="shared" si="71"/>
        <v>19.798479759589892</v>
      </c>
      <c r="BI42" s="77">
        <v>175</v>
      </c>
      <c r="BJ42" s="82">
        <f t="shared" si="51"/>
        <v>266.98125</v>
      </c>
      <c r="BK42" s="45">
        <v>9.018749999999999</v>
      </c>
      <c r="BL42" s="4">
        <f t="shared" si="72"/>
        <v>1084.684684684685</v>
      </c>
      <c r="BM42" s="3">
        <f t="shared" si="73"/>
        <v>19.404019404019408</v>
      </c>
    </row>
    <row r="43" spans="1:65" ht="12.75">
      <c r="A43" s="77">
        <v>200</v>
      </c>
      <c r="B43" s="82">
        <f t="shared" si="41"/>
        <v>266.859375</v>
      </c>
      <c r="C43" s="45">
        <v>9.140625</v>
      </c>
      <c r="D43" s="4">
        <f t="shared" si="52"/>
        <v>1223.111111111111</v>
      </c>
      <c r="E43" s="3">
        <f t="shared" si="53"/>
        <v>21.88034188034188</v>
      </c>
      <c r="F43" s="7"/>
      <c r="G43" s="77">
        <v>200</v>
      </c>
      <c r="H43" s="82">
        <f t="shared" si="42"/>
        <v>266.3328125</v>
      </c>
      <c r="I43" s="45">
        <v>9.667187499999999</v>
      </c>
      <c r="J43" s="4">
        <f t="shared" si="54"/>
        <v>1156.4894132859222</v>
      </c>
      <c r="K43" s="3">
        <f t="shared" si="55"/>
        <v>20.688540488120253</v>
      </c>
      <c r="L43" s="7"/>
      <c r="M43" s="77">
        <v>200</v>
      </c>
      <c r="N43" s="82">
        <f t="shared" si="43"/>
        <v>266.4921875</v>
      </c>
      <c r="O43" s="45">
        <v>9.5078125</v>
      </c>
      <c r="P43" s="4">
        <f t="shared" si="56"/>
        <v>1175.875102711586</v>
      </c>
      <c r="Q43" s="3">
        <f t="shared" si="57"/>
        <v>21.03533278553821</v>
      </c>
      <c r="R43" s="7"/>
      <c r="S43" s="77">
        <v>200</v>
      </c>
      <c r="T43" s="82">
        <f t="shared" si="44"/>
        <v>266.4921875</v>
      </c>
      <c r="U43" s="45">
        <v>9.5078125</v>
      </c>
      <c r="V43" s="4">
        <f t="shared" si="58"/>
        <v>1175.875102711586</v>
      </c>
      <c r="W43" s="3">
        <f t="shared" si="59"/>
        <v>21.03533278553821</v>
      </c>
      <c r="X43" s="7"/>
      <c r="Y43" s="77">
        <v>200</v>
      </c>
      <c r="Z43" s="82">
        <f t="shared" si="45"/>
        <v>266.5359375</v>
      </c>
      <c r="AA43" s="45">
        <v>9.464062499999999</v>
      </c>
      <c r="AB43" s="4">
        <f t="shared" si="60"/>
        <v>1181.3108799735844</v>
      </c>
      <c r="AC43" s="3">
        <f t="shared" si="61"/>
        <v>21.13257388145947</v>
      </c>
      <c r="AE43" s="77">
        <v>200</v>
      </c>
      <c r="AF43" s="82">
        <f t="shared" si="46"/>
        <v>266.5828125</v>
      </c>
      <c r="AG43" s="45">
        <v>9.4171875</v>
      </c>
      <c r="AH43" s="4">
        <f t="shared" si="62"/>
        <v>1187.1909739505556</v>
      </c>
      <c r="AI43" s="3">
        <f t="shared" si="63"/>
        <v>21.23776339804214</v>
      </c>
      <c r="AJ43" s="7"/>
      <c r="AK43" s="77">
        <v>200</v>
      </c>
      <c r="AL43" s="82">
        <f t="shared" si="47"/>
        <v>266.478125</v>
      </c>
      <c r="AM43" s="45">
        <v>9.521875000000001</v>
      </c>
      <c r="AN43" s="4">
        <f t="shared" si="64"/>
        <v>1174.138496882179</v>
      </c>
      <c r="AO43" s="3">
        <f t="shared" si="65"/>
        <v>21.00426649163111</v>
      </c>
      <c r="AP43" s="7"/>
      <c r="AQ43" s="77">
        <v>200</v>
      </c>
      <c r="AR43" s="82">
        <f t="shared" si="48"/>
        <v>266.4171875</v>
      </c>
      <c r="AS43" s="45">
        <v>9.582812500000001</v>
      </c>
      <c r="AT43" s="4">
        <f t="shared" si="66"/>
        <v>1166.67210174466</v>
      </c>
      <c r="AU43" s="3">
        <f t="shared" si="67"/>
        <v>20.870699494537746</v>
      </c>
      <c r="AV43" s="7"/>
      <c r="AW43" s="77">
        <v>200</v>
      </c>
      <c r="AX43" s="82">
        <f t="shared" si="49"/>
        <v>266.1953125</v>
      </c>
      <c r="AY43" s="45">
        <v>9.8046875</v>
      </c>
      <c r="AZ43" s="4">
        <f t="shared" si="68"/>
        <v>1140.2709163346613</v>
      </c>
      <c r="BA43" s="3">
        <f t="shared" si="69"/>
        <v>20.39840637450199</v>
      </c>
      <c r="BB43" s="7"/>
      <c r="BC43" s="77">
        <v>200</v>
      </c>
      <c r="BD43" s="82">
        <f t="shared" si="50"/>
        <v>265.99375</v>
      </c>
      <c r="BE43" s="45">
        <v>10.006250000000001</v>
      </c>
      <c r="BF43" s="4">
        <f t="shared" si="70"/>
        <v>1117.301686445971</v>
      </c>
      <c r="BG43" s="3">
        <f t="shared" si="71"/>
        <v>19.987507807620233</v>
      </c>
      <c r="BI43" s="77">
        <v>200</v>
      </c>
      <c r="BJ43" s="82">
        <f t="shared" si="51"/>
        <v>265.9140625</v>
      </c>
      <c r="BK43" s="45">
        <v>10.0859375</v>
      </c>
      <c r="BL43" s="4">
        <f t="shared" si="72"/>
        <v>1108.4740511231603</v>
      </c>
      <c r="BM43" s="3">
        <f t="shared" si="73"/>
        <v>19.829589465530596</v>
      </c>
    </row>
    <row r="44" spans="1:65" ht="12.75">
      <c r="A44" s="77">
        <v>225</v>
      </c>
      <c r="B44" s="82">
        <f t="shared" si="41"/>
        <v>265.9</v>
      </c>
      <c r="C44" s="45">
        <v>10.1</v>
      </c>
      <c r="D44" s="4">
        <f t="shared" si="52"/>
        <v>1245.2970297029703</v>
      </c>
      <c r="E44" s="3">
        <f t="shared" si="53"/>
        <v>22.277227722772277</v>
      </c>
      <c r="F44" s="7"/>
      <c r="G44" s="77">
        <v>225</v>
      </c>
      <c r="H44" s="82">
        <f t="shared" si="42"/>
        <v>265.278125</v>
      </c>
      <c r="I44" s="45">
        <v>10.721874999999999</v>
      </c>
      <c r="J44" s="4">
        <f t="shared" si="54"/>
        <v>1173.0690760711163</v>
      </c>
      <c r="K44" s="3">
        <f t="shared" si="55"/>
        <v>20.985135529000292</v>
      </c>
      <c r="L44" s="7"/>
      <c r="M44" s="77">
        <v>225</v>
      </c>
      <c r="N44" s="82">
        <f t="shared" si="43"/>
        <v>265.3671875</v>
      </c>
      <c r="O44" s="45">
        <v>10.6328125</v>
      </c>
      <c r="P44" s="4">
        <f t="shared" si="56"/>
        <v>1182.8949301983835</v>
      </c>
      <c r="Q44" s="3">
        <f t="shared" si="57"/>
        <v>21.16091109478325</v>
      </c>
      <c r="R44" s="7"/>
      <c r="S44" s="77">
        <v>225</v>
      </c>
      <c r="T44" s="82">
        <f t="shared" si="44"/>
        <v>265.3953125</v>
      </c>
      <c r="U44" s="45">
        <v>10.6046875</v>
      </c>
      <c r="V44" s="4">
        <f t="shared" si="58"/>
        <v>1186.032120229851</v>
      </c>
      <c r="W44" s="3">
        <f t="shared" si="59"/>
        <v>21.21703256225136</v>
      </c>
      <c r="X44" s="7"/>
      <c r="Y44" s="77">
        <v>225</v>
      </c>
      <c r="Z44" s="82">
        <f t="shared" si="45"/>
        <v>265.4984375</v>
      </c>
      <c r="AA44" s="45">
        <v>10.5015625</v>
      </c>
      <c r="AB44" s="4">
        <f t="shared" si="60"/>
        <v>1197.678916827853</v>
      </c>
      <c r="AC44" s="3">
        <f t="shared" si="61"/>
        <v>21.425383127510788</v>
      </c>
      <c r="AE44" s="77">
        <v>225</v>
      </c>
      <c r="AF44" s="82">
        <f t="shared" si="46"/>
        <v>265.4140625</v>
      </c>
      <c r="AG44" s="45">
        <v>10.5859375</v>
      </c>
      <c r="AH44" s="4">
        <f t="shared" si="62"/>
        <v>1188.1328413284132</v>
      </c>
      <c r="AI44" s="3">
        <f t="shared" si="63"/>
        <v>21.25461254612546</v>
      </c>
      <c r="AJ44" s="7"/>
      <c r="AK44" s="77">
        <v>225</v>
      </c>
      <c r="AL44" s="82">
        <f t="shared" si="47"/>
        <v>265.421875</v>
      </c>
      <c r="AM44" s="45">
        <v>10.578125</v>
      </c>
      <c r="AN44" s="4">
        <f t="shared" si="64"/>
        <v>1189.010339734121</v>
      </c>
      <c r="AO44" s="3">
        <f t="shared" si="65"/>
        <v>21.270310192023633</v>
      </c>
      <c r="AP44" s="7"/>
      <c r="AQ44" s="77">
        <v>225</v>
      </c>
      <c r="AR44" s="82">
        <f t="shared" si="48"/>
        <v>265.2734375</v>
      </c>
      <c r="AS44" s="45">
        <v>10.726562500000002</v>
      </c>
      <c r="AT44" s="4">
        <f t="shared" si="66"/>
        <v>1172.5564457392568</v>
      </c>
      <c r="AU44" s="3">
        <f t="shared" si="67"/>
        <v>20.975965040058263</v>
      </c>
      <c r="AV44" s="7"/>
      <c r="AW44" s="77">
        <v>225</v>
      </c>
      <c r="AX44" s="82">
        <f t="shared" si="49"/>
        <v>265.1421875</v>
      </c>
      <c r="AY44" s="45">
        <v>10.857812500000001</v>
      </c>
      <c r="AZ44" s="4">
        <f t="shared" si="68"/>
        <v>1158.3825010792918</v>
      </c>
      <c r="BA44" s="3">
        <f t="shared" si="69"/>
        <v>20.72240610159735</v>
      </c>
      <c r="BB44" s="7"/>
      <c r="BC44" s="77">
        <v>225</v>
      </c>
      <c r="BD44" s="82">
        <f t="shared" si="50"/>
        <v>264.725</v>
      </c>
      <c r="BE44" s="45">
        <v>11.274999999999999</v>
      </c>
      <c r="BF44" s="4">
        <f t="shared" si="70"/>
        <v>1115.521064301552</v>
      </c>
      <c r="BG44" s="3">
        <f t="shared" si="71"/>
        <v>19.955654101995567</v>
      </c>
      <c r="BI44" s="77">
        <v>225</v>
      </c>
      <c r="BJ44" s="82">
        <f t="shared" si="51"/>
        <v>264.7625</v>
      </c>
      <c r="BK44" s="45">
        <v>11.2375</v>
      </c>
      <c r="BL44" s="4">
        <f t="shared" si="72"/>
        <v>1119.2436040044493</v>
      </c>
      <c r="BM44" s="3">
        <f t="shared" si="73"/>
        <v>20.022246941045605</v>
      </c>
    </row>
    <row r="45" spans="1:65" ht="12.75">
      <c r="A45" s="77">
        <v>250</v>
      </c>
      <c r="B45" s="82">
        <f t="shared" si="41"/>
        <v>264.7609375</v>
      </c>
      <c r="C45" s="45">
        <v>11.239062500000001</v>
      </c>
      <c r="D45" s="4">
        <f t="shared" si="52"/>
        <v>1243.4311135826497</v>
      </c>
      <c r="E45" s="3">
        <f t="shared" si="53"/>
        <v>22.24384818573613</v>
      </c>
      <c r="F45" s="7"/>
      <c r="G45" s="77">
        <v>250</v>
      </c>
      <c r="H45" s="82">
        <f t="shared" si="42"/>
        <v>264.315625</v>
      </c>
      <c r="I45" s="45">
        <v>11.684375</v>
      </c>
      <c r="J45" s="4">
        <f t="shared" si="54"/>
        <v>1196.0417223856648</v>
      </c>
      <c r="K45" s="3">
        <f t="shared" si="55"/>
        <v>21.3960952126237</v>
      </c>
      <c r="L45" s="7"/>
      <c r="M45" s="77">
        <v>250</v>
      </c>
      <c r="N45" s="82">
        <f t="shared" si="43"/>
        <v>264.2453125</v>
      </c>
      <c r="O45" s="45">
        <v>11.7546875</v>
      </c>
      <c r="P45" s="4">
        <f t="shared" si="56"/>
        <v>1188.8874119367274</v>
      </c>
      <c r="Q45" s="3">
        <f t="shared" si="57"/>
        <v>21.268111125880633</v>
      </c>
      <c r="R45" s="7"/>
      <c r="S45" s="77">
        <v>250</v>
      </c>
      <c r="T45" s="82">
        <f t="shared" si="44"/>
        <v>264.3734375</v>
      </c>
      <c r="U45" s="45">
        <v>11.626562499999999</v>
      </c>
      <c r="V45" s="4">
        <f t="shared" si="58"/>
        <v>1201.9889799758098</v>
      </c>
      <c r="W45" s="3">
        <f t="shared" si="59"/>
        <v>21.502486224969765</v>
      </c>
      <c r="X45" s="7"/>
      <c r="Y45" s="77">
        <v>250</v>
      </c>
      <c r="Z45" s="82">
        <f t="shared" si="45"/>
        <v>264.3328125</v>
      </c>
      <c r="AA45" s="45">
        <v>11.6671875</v>
      </c>
      <c r="AB45" s="4">
        <f t="shared" si="60"/>
        <v>1197.803669479041</v>
      </c>
      <c r="AC45" s="3">
        <f t="shared" si="61"/>
        <v>21.427614838623274</v>
      </c>
      <c r="AE45" s="77">
        <v>250</v>
      </c>
      <c r="AF45" s="82">
        <f t="shared" si="46"/>
        <v>264.196875</v>
      </c>
      <c r="AG45" s="45">
        <v>11.803125</v>
      </c>
      <c r="AH45" s="4">
        <f t="shared" si="62"/>
        <v>1184.008472332539</v>
      </c>
      <c r="AI45" s="3">
        <f t="shared" si="63"/>
        <v>21.180831347630395</v>
      </c>
      <c r="AJ45" s="7"/>
      <c r="AK45" s="77">
        <v>250</v>
      </c>
      <c r="AL45" s="82">
        <f t="shared" si="47"/>
        <v>264.271875</v>
      </c>
      <c r="AM45" s="45">
        <v>11.728125</v>
      </c>
      <c r="AN45" s="4">
        <f t="shared" si="64"/>
        <v>1191.580069277911</v>
      </c>
      <c r="AO45" s="3">
        <f t="shared" si="65"/>
        <v>21.316280309086064</v>
      </c>
      <c r="AP45" s="7"/>
      <c r="AQ45" s="77">
        <v>250</v>
      </c>
      <c r="AR45" s="82">
        <f t="shared" si="48"/>
        <v>264.071875</v>
      </c>
      <c r="AS45" s="45">
        <v>11.928125</v>
      </c>
      <c r="AT45" s="4">
        <f t="shared" si="66"/>
        <v>1171.6007335603877</v>
      </c>
      <c r="AU45" s="3">
        <f t="shared" si="67"/>
        <v>20.95886822111606</v>
      </c>
      <c r="AV45" s="7"/>
      <c r="AW45" s="77">
        <v>250</v>
      </c>
      <c r="AX45" s="82">
        <f t="shared" si="49"/>
        <v>263.8859375</v>
      </c>
      <c r="AY45" s="45">
        <v>12.1140625</v>
      </c>
      <c r="AZ45" s="4">
        <f t="shared" si="68"/>
        <v>1153.6179543402554</v>
      </c>
      <c r="BA45" s="3">
        <f t="shared" si="69"/>
        <v>20.637172707339097</v>
      </c>
      <c r="BB45" s="7"/>
      <c r="BC45" s="77">
        <v>250</v>
      </c>
      <c r="BD45" s="82">
        <f t="shared" si="50"/>
        <v>263.7859375</v>
      </c>
      <c r="BE45" s="45">
        <v>12.2140625</v>
      </c>
      <c r="BF45" s="4">
        <f t="shared" si="70"/>
        <v>1144.1729563771266</v>
      </c>
      <c r="BG45" s="3">
        <f t="shared" si="71"/>
        <v>20.468210310860943</v>
      </c>
      <c r="BI45" s="77">
        <v>250</v>
      </c>
      <c r="BJ45" s="82">
        <f t="shared" si="51"/>
        <v>263.6140625</v>
      </c>
      <c r="BK45" s="45">
        <v>12.3859375</v>
      </c>
      <c r="BL45" s="4">
        <f t="shared" si="72"/>
        <v>1128.2956982464993</v>
      </c>
      <c r="BM45" s="3">
        <f t="shared" si="73"/>
        <v>20.184180648416802</v>
      </c>
    </row>
    <row r="46" spans="1:65" ht="12.75">
      <c r="A46" s="77">
        <v>275</v>
      </c>
      <c r="B46" s="82">
        <f t="shared" si="41"/>
        <v>263.7796875</v>
      </c>
      <c r="C46" s="45">
        <v>12.220312499999999</v>
      </c>
      <c r="D46" s="4">
        <f t="shared" si="52"/>
        <v>1257.946554149086</v>
      </c>
      <c r="E46" s="3">
        <f t="shared" si="53"/>
        <v>22.503516174402254</v>
      </c>
      <c r="F46" s="7"/>
      <c r="G46" s="77">
        <v>275</v>
      </c>
      <c r="H46" s="82">
        <f t="shared" si="42"/>
        <v>263.2625</v>
      </c>
      <c r="I46" s="45">
        <v>12.737499999999999</v>
      </c>
      <c r="J46" s="4">
        <f t="shared" si="54"/>
        <v>1206.8694798822376</v>
      </c>
      <c r="K46" s="3">
        <f t="shared" si="55"/>
        <v>21.589793915603536</v>
      </c>
      <c r="L46" s="7"/>
      <c r="M46" s="77">
        <v>275</v>
      </c>
      <c r="N46" s="82">
        <f t="shared" si="43"/>
        <v>263.1609375</v>
      </c>
      <c r="O46" s="45">
        <v>12.8390625</v>
      </c>
      <c r="P46" s="4">
        <f t="shared" si="56"/>
        <v>1197.322623828648</v>
      </c>
      <c r="Q46" s="3">
        <f t="shared" si="57"/>
        <v>21.4190093708166</v>
      </c>
      <c r="R46" s="7"/>
      <c r="S46" s="77">
        <v>275</v>
      </c>
      <c r="T46" s="82">
        <f t="shared" si="44"/>
        <v>263.26875</v>
      </c>
      <c r="U46" s="45">
        <v>12.73125</v>
      </c>
      <c r="V46" s="4">
        <f t="shared" si="58"/>
        <v>1207.4619538537065</v>
      </c>
      <c r="W46" s="3">
        <f t="shared" si="59"/>
        <v>21.600392734413354</v>
      </c>
      <c r="X46" s="7"/>
      <c r="Y46" s="77">
        <v>275</v>
      </c>
      <c r="Z46" s="82">
        <f t="shared" si="45"/>
        <v>263.346875</v>
      </c>
      <c r="AA46" s="45">
        <v>12.653125000000001</v>
      </c>
      <c r="AB46" s="4">
        <f t="shared" si="60"/>
        <v>1214.9172635218572</v>
      </c>
      <c r="AC46" s="3">
        <f t="shared" si="61"/>
        <v>21.733761422573473</v>
      </c>
      <c r="AE46" s="77">
        <v>275</v>
      </c>
      <c r="AF46" s="82">
        <f t="shared" si="46"/>
        <v>263.21458333333334</v>
      </c>
      <c r="AG46" s="45">
        <v>12.785416666666668</v>
      </c>
      <c r="AH46" s="4">
        <f t="shared" si="62"/>
        <v>1202.3464233338764</v>
      </c>
      <c r="AI46" s="3">
        <f t="shared" si="63"/>
        <v>21.50888056053446</v>
      </c>
      <c r="AJ46" s="7"/>
      <c r="AK46" s="77">
        <v>275</v>
      </c>
      <c r="AL46" s="82">
        <f t="shared" si="47"/>
        <v>263.09375</v>
      </c>
      <c r="AM46" s="45">
        <v>12.90625</v>
      </c>
      <c r="AN46" s="4">
        <f t="shared" si="64"/>
        <v>1191.0895883777239</v>
      </c>
      <c r="AO46" s="3">
        <f t="shared" si="65"/>
        <v>21.307506053268764</v>
      </c>
      <c r="AP46" s="7"/>
      <c r="AQ46" s="77">
        <v>275</v>
      </c>
      <c r="AR46" s="82">
        <f t="shared" si="48"/>
        <v>263.0265625</v>
      </c>
      <c r="AS46" s="45">
        <v>12.973437500000001</v>
      </c>
      <c r="AT46" s="4">
        <f t="shared" si="66"/>
        <v>1184.9211128507768</v>
      </c>
      <c r="AU46" s="3">
        <f t="shared" si="67"/>
        <v>21.19715765386005</v>
      </c>
      <c r="AV46" s="7"/>
      <c r="AW46" s="77">
        <v>275</v>
      </c>
      <c r="AX46" s="82">
        <f t="shared" si="49"/>
        <v>262.878125</v>
      </c>
      <c r="AY46" s="45">
        <v>13.121875</v>
      </c>
      <c r="AZ46" s="4">
        <f t="shared" si="68"/>
        <v>1171.5170278637772</v>
      </c>
      <c r="BA46" s="3">
        <f t="shared" si="69"/>
        <v>20.957370802572044</v>
      </c>
      <c r="BB46" s="7"/>
      <c r="BC46" s="77">
        <v>275</v>
      </c>
      <c r="BD46" s="82">
        <f t="shared" si="50"/>
        <v>262.665625</v>
      </c>
      <c r="BE46" s="45">
        <v>13.334375</v>
      </c>
      <c r="BF46" s="4">
        <f t="shared" si="70"/>
        <v>1152.8474337942348</v>
      </c>
      <c r="BG46" s="3">
        <f t="shared" si="71"/>
        <v>20.623388797750177</v>
      </c>
      <c r="BI46" s="77">
        <v>275</v>
      </c>
      <c r="BJ46" s="82">
        <f t="shared" si="51"/>
        <v>262.55625</v>
      </c>
      <c r="BK46" s="45">
        <v>13.443749999999998</v>
      </c>
      <c r="BL46" s="4">
        <f t="shared" si="72"/>
        <v>1143.4681543468157</v>
      </c>
      <c r="BM46" s="3">
        <f t="shared" si="73"/>
        <v>20.45560204556021</v>
      </c>
    </row>
    <row r="47" spans="1:65" ht="12.75">
      <c r="A47" s="77">
        <v>300</v>
      </c>
      <c r="B47" s="82">
        <f t="shared" si="41"/>
        <v>262.7078125</v>
      </c>
      <c r="C47" s="45">
        <v>13.2921875</v>
      </c>
      <c r="D47" s="4">
        <f t="shared" si="52"/>
        <v>1261.643352533208</v>
      </c>
      <c r="E47" s="3">
        <f t="shared" si="53"/>
        <v>22.569648524744327</v>
      </c>
      <c r="F47" s="7"/>
      <c r="G47" s="77">
        <v>300</v>
      </c>
      <c r="H47" s="82">
        <f t="shared" si="42"/>
        <v>262.309375</v>
      </c>
      <c r="I47" s="45">
        <v>13.690625</v>
      </c>
      <c r="J47" s="4">
        <f t="shared" si="54"/>
        <v>1224.925816023739</v>
      </c>
      <c r="K47" s="3">
        <f t="shared" si="55"/>
        <v>21.912805295594612</v>
      </c>
      <c r="L47" s="7"/>
      <c r="M47" s="77">
        <v>300</v>
      </c>
      <c r="N47" s="82">
        <f t="shared" si="43"/>
        <v>262.184375</v>
      </c>
      <c r="O47" s="45">
        <v>13.815625</v>
      </c>
      <c r="P47" s="4">
        <f t="shared" si="56"/>
        <v>1213.8430219407371</v>
      </c>
      <c r="Q47" s="3">
        <f t="shared" si="57"/>
        <v>21.71454422076453</v>
      </c>
      <c r="R47" s="7"/>
      <c r="S47" s="77">
        <v>300</v>
      </c>
      <c r="T47" s="82">
        <f t="shared" si="44"/>
        <v>262.259375</v>
      </c>
      <c r="U47" s="45">
        <v>13.740625</v>
      </c>
      <c r="V47" s="4">
        <f t="shared" si="58"/>
        <v>1220.4685012508528</v>
      </c>
      <c r="W47" s="3">
        <f t="shared" si="59"/>
        <v>21.833068000909712</v>
      </c>
      <c r="X47" s="7"/>
      <c r="Y47" s="77">
        <v>300</v>
      </c>
      <c r="Z47" s="82">
        <f t="shared" si="45"/>
        <v>262.171875</v>
      </c>
      <c r="AA47" s="45">
        <v>13.828125000000002</v>
      </c>
      <c r="AB47" s="4">
        <f t="shared" si="60"/>
        <v>1212.745762711864</v>
      </c>
      <c r="AC47" s="3">
        <f t="shared" si="61"/>
        <v>21.694915254237284</v>
      </c>
      <c r="AE47" s="77">
        <v>300</v>
      </c>
      <c r="AF47" s="82">
        <f t="shared" si="46"/>
        <v>262.1875</v>
      </c>
      <c r="AG47" s="45">
        <v>13.8125</v>
      </c>
      <c r="AH47" s="4">
        <f t="shared" si="62"/>
        <v>1214.1176470588236</v>
      </c>
      <c r="AI47" s="3">
        <f t="shared" si="63"/>
        <v>21.71945701357466</v>
      </c>
      <c r="AJ47" s="7"/>
      <c r="AK47" s="77">
        <v>300</v>
      </c>
      <c r="AL47" s="82">
        <f t="shared" si="47"/>
        <v>262.0484375</v>
      </c>
      <c r="AM47" s="45">
        <v>13.951562500000001</v>
      </c>
      <c r="AN47" s="4">
        <f t="shared" si="64"/>
        <v>1202.0159032366444</v>
      </c>
      <c r="AO47" s="3">
        <f t="shared" si="65"/>
        <v>21.502967857542835</v>
      </c>
      <c r="AP47" s="7"/>
      <c r="AQ47" s="77">
        <v>300</v>
      </c>
      <c r="AR47" s="82">
        <f t="shared" si="48"/>
        <v>261.9921875</v>
      </c>
      <c r="AS47" s="45">
        <v>14.0078125</v>
      </c>
      <c r="AT47" s="4">
        <f t="shared" si="66"/>
        <v>1197.1890686001116</v>
      </c>
      <c r="AU47" s="3">
        <f t="shared" si="67"/>
        <v>21.416620189626325</v>
      </c>
      <c r="AV47" s="7"/>
      <c r="AW47" s="77">
        <v>300</v>
      </c>
      <c r="AX47" s="82">
        <f t="shared" si="49"/>
        <v>261.790625</v>
      </c>
      <c r="AY47" s="45">
        <v>14.209375000000001</v>
      </c>
      <c r="AZ47" s="4">
        <f t="shared" si="68"/>
        <v>1180.2067297118977</v>
      </c>
      <c r="BA47" s="3">
        <f t="shared" si="69"/>
        <v>21.112821640642178</v>
      </c>
      <c r="BB47" s="7"/>
      <c r="BC47" s="77">
        <v>300</v>
      </c>
      <c r="BD47" s="82">
        <f t="shared" si="50"/>
        <v>261.6140625</v>
      </c>
      <c r="BE47" s="45">
        <v>14.3859375</v>
      </c>
      <c r="BF47" s="4">
        <f t="shared" si="70"/>
        <v>1165.721733463669</v>
      </c>
      <c r="BG47" s="3">
        <f t="shared" si="71"/>
        <v>20.853698273053112</v>
      </c>
      <c r="BI47" s="77">
        <v>300</v>
      </c>
      <c r="BJ47" s="82">
        <f t="shared" si="51"/>
        <v>261.459375</v>
      </c>
      <c r="BK47" s="45">
        <v>14.540625</v>
      </c>
      <c r="BL47" s="4">
        <f t="shared" si="72"/>
        <v>1153.3204384268213</v>
      </c>
      <c r="BM47" s="3">
        <f t="shared" si="73"/>
        <v>20.63185041908446</v>
      </c>
    </row>
    <row r="48" spans="1:65" ht="12.75">
      <c r="A48" s="77">
        <v>325</v>
      </c>
      <c r="B48" s="82">
        <f t="shared" si="41"/>
        <v>261.6203125</v>
      </c>
      <c r="C48" s="45">
        <v>14.3796875</v>
      </c>
      <c r="D48" s="3">
        <f t="shared" si="52"/>
        <v>1263.4141040964903</v>
      </c>
      <c r="E48" s="3">
        <f t="shared" si="53"/>
        <v>22.601325654677822</v>
      </c>
      <c r="F48" s="7"/>
      <c r="G48" s="77">
        <v>325</v>
      </c>
      <c r="H48" s="82">
        <f t="shared" si="42"/>
        <v>261.2875</v>
      </c>
      <c r="I48" s="45">
        <v>14.712499999999999</v>
      </c>
      <c r="J48" s="4">
        <f aca="true" t="shared" si="74" ref="J48:J55">K48*55.9</f>
        <v>1234.8343245539506</v>
      </c>
      <c r="K48" s="3">
        <f aca="true" t="shared" si="75" ref="K48:K55">G48/I48</f>
        <v>22.090059473237044</v>
      </c>
      <c r="L48" s="7"/>
      <c r="M48" s="77">
        <v>325</v>
      </c>
      <c r="N48" s="82">
        <f t="shared" si="43"/>
        <v>261.2671875</v>
      </c>
      <c r="O48" s="45">
        <v>14.732812500000001</v>
      </c>
      <c r="P48" s="4">
        <f t="shared" si="56"/>
        <v>1233.1318273411812</v>
      </c>
      <c r="Q48" s="3">
        <f t="shared" si="57"/>
        <v>22.059603351362814</v>
      </c>
      <c r="R48" s="7"/>
      <c r="S48" s="77">
        <v>325</v>
      </c>
      <c r="T48" s="82">
        <f t="shared" si="44"/>
        <v>261.1890625</v>
      </c>
      <c r="U48" s="45">
        <v>14.810937500000001</v>
      </c>
      <c r="V48" s="4">
        <f t="shared" si="58"/>
        <v>1226.627281358793</v>
      </c>
      <c r="W48" s="3">
        <f t="shared" si="59"/>
        <v>21.943242958117942</v>
      </c>
      <c r="X48" s="7"/>
      <c r="Y48" s="77">
        <v>325</v>
      </c>
      <c r="Z48" s="82">
        <f t="shared" si="45"/>
        <v>261.1984375</v>
      </c>
      <c r="AA48" s="45">
        <v>14.8015625</v>
      </c>
      <c r="AB48" s="4">
        <f t="shared" si="60"/>
        <v>1227.4042014145466</v>
      </c>
      <c r="AC48" s="3">
        <f t="shared" si="61"/>
        <v>21.957141349097437</v>
      </c>
      <c r="AE48" s="77">
        <v>325</v>
      </c>
      <c r="AF48" s="82">
        <f t="shared" si="46"/>
        <v>261.096875</v>
      </c>
      <c r="AG48" s="45">
        <v>14.903125</v>
      </c>
      <c r="AH48" s="3">
        <f t="shared" si="62"/>
        <v>1219.0396309498847</v>
      </c>
      <c r="AI48" s="3">
        <f t="shared" si="63"/>
        <v>21.80750681484588</v>
      </c>
      <c r="AJ48" s="7"/>
      <c r="AK48" s="77">
        <v>325</v>
      </c>
      <c r="AL48" s="82">
        <f t="shared" si="47"/>
        <v>261.0703125</v>
      </c>
      <c r="AM48" s="45">
        <v>14.9296875</v>
      </c>
      <c r="AN48" s="4">
        <f t="shared" si="64"/>
        <v>1216.8707482993198</v>
      </c>
      <c r="AO48" s="3">
        <f t="shared" si="65"/>
        <v>21.768707482993197</v>
      </c>
      <c r="AP48" s="7"/>
      <c r="AQ48" s="77">
        <v>325</v>
      </c>
      <c r="AR48" s="82">
        <f t="shared" si="48"/>
        <v>260.8625</v>
      </c>
      <c r="AS48" s="45">
        <v>15.1375</v>
      </c>
      <c r="AT48" s="4">
        <f t="shared" si="66"/>
        <v>1200.165152766309</v>
      </c>
      <c r="AU48" s="3">
        <f t="shared" si="67"/>
        <v>21.46985962014864</v>
      </c>
      <c r="AV48" s="7"/>
      <c r="AW48" s="77">
        <v>325</v>
      </c>
      <c r="AX48" s="82">
        <f t="shared" si="49"/>
        <v>260.7328125</v>
      </c>
      <c r="AY48" s="45">
        <v>15.267187500000002</v>
      </c>
      <c r="AZ48" s="4">
        <f t="shared" si="68"/>
        <v>1189.9703203356871</v>
      </c>
      <c r="BA48" s="3">
        <f t="shared" si="69"/>
        <v>21.287483369153616</v>
      </c>
      <c r="BB48" s="7"/>
      <c r="BC48" s="77">
        <v>325</v>
      </c>
      <c r="BD48" s="82">
        <f t="shared" si="50"/>
        <v>260.484375</v>
      </c>
      <c r="BE48" s="45">
        <v>15.515625</v>
      </c>
      <c r="BF48" s="4">
        <f t="shared" si="70"/>
        <v>1170.9164149043302</v>
      </c>
      <c r="BG48" s="3">
        <f t="shared" si="71"/>
        <v>20.94662638469285</v>
      </c>
      <c r="BI48" s="77">
        <v>325</v>
      </c>
      <c r="BJ48" s="82">
        <f t="shared" si="51"/>
        <v>260.415625</v>
      </c>
      <c r="BK48" s="45">
        <v>15.584375</v>
      </c>
      <c r="BL48" s="4">
        <f t="shared" si="72"/>
        <v>1165.7509524764387</v>
      </c>
      <c r="BM48" s="3">
        <f t="shared" si="73"/>
        <v>20.85422097453379</v>
      </c>
    </row>
    <row r="49" spans="1:65" ht="12.75">
      <c r="A49" s="77">
        <v>350</v>
      </c>
      <c r="B49" s="82">
        <f t="shared" si="41"/>
        <v>260.528125</v>
      </c>
      <c r="C49" s="45">
        <v>15.471875</v>
      </c>
      <c r="D49" s="3">
        <f t="shared" si="52"/>
        <v>1264.5526156332055</v>
      </c>
      <c r="E49" s="3">
        <f t="shared" si="53"/>
        <v>22.62169258735609</v>
      </c>
      <c r="F49" s="7"/>
      <c r="G49" s="77">
        <v>350</v>
      </c>
      <c r="H49" s="82">
        <f t="shared" si="42"/>
        <v>260.23125</v>
      </c>
      <c r="I49" s="45">
        <v>15.76875</v>
      </c>
      <c r="J49" s="4">
        <f t="shared" si="74"/>
        <v>1240.7451446690445</v>
      </c>
      <c r="K49" s="3">
        <f t="shared" si="75"/>
        <v>22.195798652397936</v>
      </c>
      <c r="L49" s="7"/>
      <c r="M49" s="77">
        <v>350</v>
      </c>
      <c r="N49" s="82">
        <f t="shared" si="43"/>
        <v>260.196875</v>
      </c>
      <c r="O49" s="45">
        <v>15.803125000000001</v>
      </c>
      <c r="P49" s="4">
        <f t="shared" si="56"/>
        <v>1238.046272493573</v>
      </c>
      <c r="Q49" s="3">
        <f t="shared" si="57"/>
        <v>22.14751829147716</v>
      </c>
      <c r="R49" s="7"/>
      <c r="S49" s="77">
        <v>350</v>
      </c>
      <c r="T49" s="82">
        <f t="shared" si="44"/>
        <v>260.23125</v>
      </c>
      <c r="U49" s="45">
        <v>15.76875</v>
      </c>
      <c r="V49" s="4">
        <f t="shared" si="58"/>
        <v>1240.7451446690445</v>
      </c>
      <c r="W49" s="3">
        <f t="shared" si="59"/>
        <v>22.195798652397936</v>
      </c>
      <c r="X49" s="7"/>
      <c r="Y49" s="77">
        <v>350</v>
      </c>
      <c r="Z49" s="82">
        <f t="shared" si="45"/>
        <v>260.140625</v>
      </c>
      <c r="AA49" s="45">
        <v>15.859375</v>
      </c>
      <c r="AB49" s="4">
        <f t="shared" si="60"/>
        <v>1233.6551724137933</v>
      </c>
      <c r="AC49" s="3">
        <f t="shared" si="61"/>
        <v>22.06896551724138</v>
      </c>
      <c r="AE49" s="77">
        <v>350</v>
      </c>
      <c r="AF49" s="82">
        <f t="shared" si="46"/>
        <v>260.109375</v>
      </c>
      <c r="AG49" s="45">
        <v>15.890625</v>
      </c>
      <c r="AH49" s="3">
        <f t="shared" si="62"/>
        <v>1231.229105211406</v>
      </c>
      <c r="AI49" s="3">
        <f t="shared" si="63"/>
        <v>22.025565388397247</v>
      </c>
      <c r="AJ49" s="7"/>
      <c r="AK49" s="77">
        <v>350</v>
      </c>
      <c r="AL49" s="82">
        <f t="shared" si="47"/>
        <v>259.921875</v>
      </c>
      <c r="AM49" s="45">
        <v>16.078125</v>
      </c>
      <c r="AN49" s="4">
        <f t="shared" si="64"/>
        <v>1216.8707482993198</v>
      </c>
      <c r="AO49" s="3">
        <f t="shared" si="65"/>
        <v>21.768707482993197</v>
      </c>
      <c r="AP49" s="7"/>
      <c r="AQ49" s="77">
        <v>350</v>
      </c>
      <c r="AR49" s="82">
        <f t="shared" si="48"/>
        <v>259.846875</v>
      </c>
      <c r="AS49" s="45">
        <v>16.153125000000003</v>
      </c>
      <c r="AT49" s="4">
        <f t="shared" si="66"/>
        <v>1211.220739021087</v>
      </c>
      <c r="AU49" s="3">
        <f t="shared" si="67"/>
        <v>21.667633971754686</v>
      </c>
      <c r="AV49" s="7"/>
      <c r="AW49" s="77">
        <v>350</v>
      </c>
      <c r="AX49" s="82">
        <f t="shared" si="49"/>
        <v>259.5828125</v>
      </c>
      <c r="AY49" s="45">
        <v>16.417187499999997</v>
      </c>
      <c r="AZ49" s="4">
        <f t="shared" si="68"/>
        <v>1191.7388407728183</v>
      </c>
      <c r="BA49" s="3">
        <f t="shared" si="69"/>
        <v>21.31912058627582</v>
      </c>
      <c r="BB49" s="7"/>
      <c r="BC49" s="77">
        <v>350</v>
      </c>
      <c r="BD49" s="82">
        <f t="shared" si="50"/>
        <v>259.4265625</v>
      </c>
      <c r="BE49" s="45">
        <v>16.5734375</v>
      </c>
      <c r="BF49" s="4">
        <f t="shared" si="70"/>
        <v>1180.5034411237862</v>
      </c>
      <c r="BG49" s="3">
        <f t="shared" si="71"/>
        <v>21.11812953709814</v>
      </c>
      <c r="BI49" s="77">
        <v>350</v>
      </c>
      <c r="BJ49" s="82">
        <f t="shared" si="51"/>
        <v>259.1890625</v>
      </c>
      <c r="BK49" s="45">
        <v>16.8109375</v>
      </c>
      <c r="BL49" s="4">
        <f t="shared" si="72"/>
        <v>1163.825634352635</v>
      </c>
      <c r="BM49" s="3">
        <f t="shared" si="73"/>
        <v>20.819778789850357</v>
      </c>
    </row>
    <row r="50" spans="1:65" ht="12.75">
      <c r="A50" s="77">
        <v>375</v>
      </c>
      <c r="B50" s="82">
        <f t="shared" si="41"/>
        <v>259.5140625</v>
      </c>
      <c r="C50" s="45">
        <v>16.4859375</v>
      </c>
      <c r="D50" s="3">
        <f t="shared" si="52"/>
        <v>1271.5382428205858</v>
      </c>
      <c r="E50" s="3">
        <f t="shared" si="53"/>
        <v>22.746659084446975</v>
      </c>
      <c r="F50" s="7"/>
      <c r="G50" s="77">
        <v>375</v>
      </c>
      <c r="H50" s="82">
        <f t="shared" si="42"/>
        <v>259.134375</v>
      </c>
      <c r="I50" s="45">
        <v>16.865625</v>
      </c>
      <c r="J50" s="4">
        <f t="shared" si="74"/>
        <v>1242.9127292940523</v>
      </c>
      <c r="K50" s="3">
        <f t="shared" si="75"/>
        <v>22.234574763757642</v>
      </c>
      <c r="L50" s="7"/>
      <c r="M50" s="77">
        <v>375</v>
      </c>
      <c r="N50" s="82">
        <f t="shared" si="43"/>
        <v>259.184375</v>
      </c>
      <c r="O50" s="45">
        <v>16.815625</v>
      </c>
      <c r="P50" s="4">
        <f t="shared" si="56"/>
        <v>1246.608437093477</v>
      </c>
      <c r="Q50" s="3">
        <f t="shared" si="57"/>
        <v>22.300687604534474</v>
      </c>
      <c r="R50" s="7"/>
      <c r="S50" s="77">
        <v>375</v>
      </c>
      <c r="T50" s="82">
        <f t="shared" si="44"/>
        <v>259.1546875</v>
      </c>
      <c r="U50" s="45">
        <v>16.8453125</v>
      </c>
      <c r="V50" s="4">
        <f t="shared" si="58"/>
        <v>1244.4114646136723</v>
      </c>
      <c r="W50" s="3">
        <f t="shared" si="59"/>
        <v>22.261385771264262</v>
      </c>
      <c r="X50" s="7"/>
      <c r="Y50" s="77">
        <v>375</v>
      </c>
      <c r="Z50" s="82">
        <f t="shared" si="45"/>
        <v>259.178125</v>
      </c>
      <c r="AA50" s="45">
        <v>16.821875</v>
      </c>
      <c r="AB50" s="4">
        <f t="shared" si="60"/>
        <v>1246.1452721530748</v>
      </c>
      <c r="AC50" s="3">
        <f t="shared" si="61"/>
        <v>22.292402006316184</v>
      </c>
      <c r="AE50" s="77">
        <v>375</v>
      </c>
      <c r="AF50" s="82">
        <f t="shared" si="46"/>
        <v>259.0046875</v>
      </c>
      <c r="AG50" s="45">
        <v>16.995312499999997</v>
      </c>
      <c r="AH50" s="3">
        <f t="shared" si="62"/>
        <v>1233.4283350188473</v>
      </c>
      <c r="AI50" s="3">
        <f t="shared" si="63"/>
        <v>22.064907603199416</v>
      </c>
      <c r="AJ50" s="7"/>
      <c r="AK50" s="77">
        <v>375</v>
      </c>
      <c r="AL50" s="82">
        <f t="shared" si="47"/>
        <v>258.815625</v>
      </c>
      <c r="AM50" s="45">
        <v>17.184375000000003</v>
      </c>
      <c r="AN50" s="4">
        <f t="shared" si="64"/>
        <v>1219.8581560283687</v>
      </c>
      <c r="AO50" s="3">
        <f t="shared" si="65"/>
        <v>21.822149481723947</v>
      </c>
      <c r="AP50" s="7"/>
      <c r="AQ50" s="77">
        <v>375</v>
      </c>
      <c r="AR50" s="82">
        <f t="shared" si="48"/>
        <v>258.659375</v>
      </c>
      <c r="AS50" s="45">
        <v>17.340625000000003</v>
      </c>
      <c r="AT50" s="4">
        <f t="shared" si="66"/>
        <v>1208.866462425662</v>
      </c>
      <c r="AU50" s="3">
        <f t="shared" si="67"/>
        <v>21.625518111371413</v>
      </c>
      <c r="AV50" s="7"/>
      <c r="AW50" s="77">
        <v>375</v>
      </c>
      <c r="AX50" s="82">
        <f t="shared" si="49"/>
        <v>258.5125</v>
      </c>
      <c r="AY50" s="45">
        <v>17.4875</v>
      </c>
      <c r="AZ50" s="4">
        <f t="shared" si="68"/>
        <v>1198.713366690493</v>
      </c>
      <c r="BA50" s="3">
        <f t="shared" si="69"/>
        <v>21.44388849177984</v>
      </c>
      <c r="BB50" s="7"/>
      <c r="BC50" s="77">
        <v>375</v>
      </c>
      <c r="BD50" s="82">
        <f t="shared" si="50"/>
        <v>258.1546875</v>
      </c>
      <c r="BE50" s="45">
        <v>17.8453125</v>
      </c>
      <c r="BF50" s="4">
        <f t="shared" si="70"/>
        <v>1174.6782243236144</v>
      </c>
      <c r="BG50" s="3">
        <f t="shared" si="71"/>
        <v>21.013921723141582</v>
      </c>
      <c r="BI50" s="77">
        <v>375</v>
      </c>
      <c r="BJ50" s="82">
        <f t="shared" si="51"/>
        <v>258.071875</v>
      </c>
      <c r="BK50" s="45">
        <v>17.928125</v>
      </c>
      <c r="BL50" s="4">
        <f t="shared" si="72"/>
        <v>1169.2522224158968</v>
      </c>
      <c r="BM50" s="3">
        <f t="shared" si="73"/>
        <v>20.916855499389925</v>
      </c>
    </row>
    <row r="51" spans="1:65" ht="12.75">
      <c r="A51" s="77">
        <v>400</v>
      </c>
      <c r="B51" s="82">
        <f t="shared" si="41"/>
        <v>258.459375</v>
      </c>
      <c r="C51" s="45">
        <v>17.540625</v>
      </c>
      <c r="D51" s="3">
        <f t="shared" si="52"/>
        <v>1274.7550329592018</v>
      </c>
      <c r="E51" s="3">
        <f t="shared" si="53"/>
        <v>22.804204525209336</v>
      </c>
      <c r="F51" s="7"/>
      <c r="G51" s="77">
        <v>400</v>
      </c>
      <c r="H51" s="82">
        <f t="shared" si="42"/>
        <v>258.1578125</v>
      </c>
      <c r="I51" s="45">
        <v>17.842187499999998</v>
      </c>
      <c r="J51" s="4">
        <f t="shared" si="74"/>
        <v>1253.20956300902</v>
      </c>
      <c r="K51" s="3">
        <f t="shared" si="75"/>
        <v>22.418775724669413</v>
      </c>
      <c r="L51" s="7"/>
      <c r="M51" s="77">
        <v>400</v>
      </c>
      <c r="N51" s="82">
        <f t="shared" si="43"/>
        <v>258.0640625</v>
      </c>
      <c r="O51" s="45">
        <v>17.9359375</v>
      </c>
      <c r="P51" s="4">
        <f t="shared" si="56"/>
        <v>1246.6591166477915</v>
      </c>
      <c r="Q51" s="3">
        <f t="shared" si="57"/>
        <v>22.301594215524</v>
      </c>
      <c r="R51" s="7"/>
      <c r="S51" s="77">
        <v>400</v>
      </c>
      <c r="T51" s="82">
        <f t="shared" si="44"/>
        <v>258.11875</v>
      </c>
      <c r="U51" s="45">
        <v>17.881249999999998</v>
      </c>
      <c r="V51" s="4">
        <f t="shared" si="58"/>
        <v>1250.4718629849706</v>
      </c>
      <c r="W51" s="3">
        <f t="shared" si="59"/>
        <v>22.369800768961905</v>
      </c>
      <c r="X51" s="7"/>
      <c r="Y51" s="77">
        <v>400</v>
      </c>
      <c r="Z51" s="82">
        <f t="shared" si="45"/>
        <v>258.0390625</v>
      </c>
      <c r="AA51" s="45">
        <v>17.9609375</v>
      </c>
      <c r="AB51" s="4">
        <f t="shared" si="60"/>
        <v>1244.9238799478035</v>
      </c>
      <c r="AC51" s="3">
        <f t="shared" si="61"/>
        <v>22.270552414093086</v>
      </c>
      <c r="AE51" s="77">
        <v>400</v>
      </c>
      <c r="AF51" s="82">
        <f t="shared" si="46"/>
        <v>257.865625</v>
      </c>
      <c r="AG51" s="45">
        <v>18.134375</v>
      </c>
      <c r="AH51" s="3">
        <f t="shared" si="62"/>
        <v>1233.0174047906255</v>
      </c>
      <c r="AI51" s="3">
        <f t="shared" si="63"/>
        <v>22.05755643632604</v>
      </c>
      <c r="AJ51" s="7"/>
      <c r="AK51" s="77">
        <v>400</v>
      </c>
      <c r="AL51" s="82">
        <f t="shared" si="47"/>
        <v>257.759375</v>
      </c>
      <c r="AM51" s="45">
        <v>18.240625</v>
      </c>
      <c r="AN51" s="4">
        <f t="shared" si="64"/>
        <v>1225.8351893095767</v>
      </c>
      <c r="AO51" s="3">
        <f t="shared" si="65"/>
        <v>21.929073154017473</v>
      </c>
      <c r="AP51" s="7"/>
      <c r="AQ51" s="77">
        <v>400</v>
      </c>
      <c r="AR51" s="82">
        <f t="shared" si="48"/>
        <v>257.5359375</v>
      </c>
      <c r="AS51" s="45">
        <v>18.4640625</v>
      </c>
      <c r="AT51" s="4">
        <f t="shared" si="66"/>
        <v>1211.0011001100108</v>
      </c>
      <c r="AU51" s="3">
        <f t="shared" si="67"/>
        <v>21.66370483202166</v>
      </c>
      <c r="AV51" s="7"/>
      <c r="AW51" s="77">
        <v>400</v>
      </c>
      <c r="AX51" s="82">
        <f t="shared" si="49"/>
        <v>257.2796875</v>
      </c>
      <c r="AY51" s="45">
        <v>18.720312500000002</v>
      </c>
      <c r="AZ51" s="4">
        <f t="shared" si="68"/>
        <v>1194.424505466989</v>
      </c>
      <c r="BA51" s="3">
        <f t="shared" si="69"/>
        <v>21.36716467740589</v>
      </c>
      <c r="BB51" s="7"/>
      <c r="BC51" s="77">
        <v>400</v>
      </c>
      <c r="BD51" s="82">
        <f t="shared" si="50"/>
        <v>257.0359375</v>
      </c>
      <c r="BE51" s="45">
        <v>18.964062499999997</v>
      </c>
      <c r="BF51" s="4">
        <f t="shared" si="70"/>
        <v>1179.0722583834558</v>
      </c>
      <c r="BG51" s="3">
        <f t="shared" si="71"/>
        <v>21.09252698360386</v>
      </c>
      <c r="BI51" s="77">
        <v>400</v>
      </c>
      <c r="BJ51" s="82">
        <f t="shared" si="51"/>
        <v>256.903125</v>
      </c>
      <c r="BK51" s="45">
        <v>19.096874999999997</v>
      </c>
      <c r="BL51" s="4">
        <f t="shared" si="72"/>
        <v>1170.8721976763215</v>
      </c>
      <c r="BM51" s="3">
        <f t="shared" si="73"/>
        <v>20.945835378825073</v>
      </c>
    </row>
    <row r="52" spans="1:65" ht="12.75">
      <c r="A52" s="77">
        <v>425</v>
      </c>
      <c r="B52" s="82">
        <f t="shared" si="41"/>
        <v>257.390625</v>
      </c>
      <c r="C52" s="45">
        <v>18.609375</v>
      </c>
      <c r="D52" s="3">
        <f t="shared" si="52"/>
        <v>1276.64147774979</v>
      </c>
      <c r="E52" s="3">
        <f t="shared" si="53"/>
        <v>22.83795130142737</v>
      </c>
      <c r="F52" s="7"/>
      <c r="G52" s="77">
        <v>425</v>
      </c>
      <c r="H52" s="82">
        <f t="shared" si="42"/>
        <v>257.015625</v>
      </c>
      <c r="I52" s="45">
        <v>18.984375</v>
      </c>
      <c r="J52" s="4">
        <f t="shared" si="74"/>
        <v>1251.4238683127571</v>
      </c>
      <c r="K52" s="3">
        <f t="shared" si="75"/>
        <v>22.386831275720166</v>
      </c>
      <c r="L52" s="7"/>
      <c r="M52" s="77">
        <v>425</v>
      </c>
      <c r="N52" s="82">
        <f t="shared" si="43"/>
        <v>256.9421875</v>
      </c>
      <c r="O52" s="45">
        <v>19.0578125</v>
      </c>
      <c r="P52" s="4">
        <f t="shared" si="56"/>
        <v>1246.601623350004</v>
      </c>
      <c r="Q52" s="3">
        <f t="shared" si="57"/>
        <v>22.300565712880214</v>
      </c>
      <c r="R52" s="7"/>
      <c r="S52" s="77">
        <v>425</v>
      </c>
      <c r="T52" s="82">
        <f t="shared" si="44"/>
        <v>256.9609375</v>
      </c>
      <c r="U52" s="45">
        <v>19.0390625</v>
      </c>
      <c r="V52" s="4">
        <f t="shared" si="58"/>
        <v>1247.8292983176034</v>
      </c>
      <c r="W52" s="3">
        <f t="shared" si="59"/>
        <v>22.32252769798933</v>
      </c>
      <c r="X52" s="7"/>
      <c r="Y52" s="77">
        <v>425</v>
      </c>
      <c r="Z52" s="82">
        <f t="shared" si="45"/>
        <v>256.9703125</v>
      </c>
      <c r="AA52" s="45">
        <v>19.0296875</v>
      </c>
      <c r="AB52" s="4">
        <f t="shared" si="60"/>
        <v>1248.4440430248787</v>
      </c>
      <c r="AC52" s="3">
        <f t="shared" si="61"/>
        <v>22.333524919944164</v>
      </c>
      <c r="AE52" s="77">
        <v>425</v>
      </c>
      <c r="AF52" s="82">
        <f t="shared" si="46"/>
        <v>256.69375</v>
      </c>
      <c r="AG52" s="45">
        <v>19.30625</v>
      </c>
      <c r="AH52" s="3">
        <f t="shared" si="62"/>
        <v>1230.560051796698</v>
      </c>
      <c r="AI52" s="3">
        <f t="shared" si="63"/>
        <v>22.013596633214632</v>
      </c>
      <c r="AJ52" s="7"/>
      <c r="AK52" s="77">
        <v>425</v>
      </c>
      <c r="AL52" s="82">
        <f t="shared" si="47"/>
        <v>256.6046875</v>
      </c>
      <c r="AM52" s="45">
        <v>19.3953125</v>
      </c>
      <c r="AN52" s="4">
        <f t="shared" si="64"/>
        <v>1224.9093692096994</v>
      </c>
      <c r="AO52" s="3">
        <f t="shared" si="65"/>
        <v>21.912511077096593</v>
      </c>
      <c r="AP52" s="7"/>
      <c r="AQ52" s="77">
        <v>425</v>
      </c>
      <c r="AR52" s="82">
        <f t="shared" si="48"/>
        <v>256.3625</v>
      </c>
      <c r="AS52" s="45">
        <v>19.637500000000003</v>
      </c>
      <c r="AT52" s="4">
        <f t="shared" si="66"/>
        <v>1209.802673456397</v>
      </c>
      <c r="AU52" s="3">
        <f t="shared" si="67"/>
        <v>21.642266072565242</v>
      </c>
      <c r="AV52" s="7"/>
      <c r="AW52" s="77">
        <v>425</v>
      </c>
      <c r="AX52" s="82">
        <f t="shared" si="49"/>
        <v>256.1046875</v>
      </c>
      <c r="AY52" s="45">
        <v>19.895312500000003</v>
      </c>
      <c r="AZ52" s="4">
        <f t="shared" si="68"/>
        <v>1194.1255006675565</v>
      </c>
      <c r="BA52" s="3">
        <f t="shared" si="69"/>
        <v>21.361815754339116</v>
      </c>
      <c r="BB52" s="7"/>
      <c r="BC52" s="77">
        <v>425</v>
      </c>
      <c r="BD52" s="82">
        <f t="shared" si="50"/>
        <v>255.8671875</v>
      </c>
      <c r="BE52" s="45">
        <v>20.1328125</v>
      </c>
      <c r="BF52" s="4">
        <f t="shared" si="70"/>
        <v>1180.0388048117968</v>
      </c>
      <c r="BG52" s="3">
        <f t="shared" si="71"/>
        <v>21.109817617384557</v>
      </c>
      <c r="BI52" s="77">
        <v>425</v>
      </c>
      <c r="BJ52" s="82">
        <f t="shared" si="51"/>
        <v>255.771875</v>
      </c>
      <c r="BK52" s="45">
        <v>20.228125</v>
      </c>
      <c r="BL52" s="4">
        <f t="shared" si="72"/>
        <v>1174.4786034296308</v>
      </c>
      <c r="BM52" s="3">
        <f t="shared" si="73"/>
        <v>21.010350687471036</v>
      </c>
    </row>
    <row r="53" spans="1:65" ht="12.75">
      <c r="A53" s="77">
        <v>450</v>
      </c>
      <c r="B53" s="82">
        <f t="shared" si="41"/>
        <v>256.1609375</v>
      </c>
      <c r="C53" s="45">
        <v>19.839062499999997</v>
      </c>
      <c r="D53" s="3">
        <f t="shared" si="52"/>
        <v>1267.9530597779003</v>
      </c>
      <c r="E53" s="3">
        <f t="shared" si="53"/>
        <v>22.68252343073167</v>
      </c>
      <c r="F53" s="7"/>
      <c r="G53" s="77">
        <v>450</v>
      </c>
      <c r="H53" s="82">
        <f t="shared" si="42"/>
        <v>255.95</v>
      </c>
      <c r="I53" s="45">
        <v>20.05</v>
      </c>
      <c r="J53" s="4">
        <f t="shared" si="74"/>
        <v>1254.6134663341645</v>
      </c>
      <c r="K53" s="3">
        <f t="shared" si="75"/>
        <v>22.443890274314214</v>
      </c>
      <c r="L53" s="7"/>
      <c r="M53" s="77">
        <v>450</v>
      </c>
      <c r="N53" s="82">
        <f t="shared" si="43"/>
        <v>255.7953125</v>
      </c>
      <c r="O53" s="45">
        <v>20.2046875</v>
      </c>
      <c r="P53" s="4">
        <f t="shared" si="56"/>
        <v>1245.0081200216534</v>
      </c>
      <c r="Q53" s="3">
        <f t="shared" si="57"/>
        <v>22.27205939215838</v>
      </c>
      <c r="R53" s="7"/>
      <c r="S53" s="77">
        <v>450</v>
      </c>
      <c r="T53" s="82">
        <f t="shared" si="44"/>
        <v>255.8953125</v>
      </c>
      <c r="U53" s="45">
        <v>20.104687499999997</v>
      </c>
      <c r="V53" s="4">
        <f t="shared" si="58"/>
        <v>1251.2007460946609</v>
      </c>
      <c r="W53" s="3">
        <f t="shared" si="59"/>
        <v>22.38283982280252</v>
      </c>
      <c r="X53" s="7"/>
      <c r="Y53" s="77">
        <v>450</v>
      </c>
      <c r="Z53" s="82">
        <f t="shared" si="45"/>
        <v>255.8125</v>
      </c>
      <c r="AA53" s="45">
        <v>20.1875</v>
      </c>
      <c r="AB53" s="4">
        <f t="shared" si="60"/>
        <v>1246.0681114551085</v>
      </c>
      <c r="AC53" s="3">
        <f t="shared" si="61"/>
        <v>22.291021671826627</v>
      </c>
      <c r="AE53" s="77">
        <v>450</v>
      </c>
      <c r="AF53" s="82">
        <f t="shared" si="46"/>
        <v>255.675</v>
      </c>
      <c r="AG53" s="45">
        <v>20.325</v>
      </c>
      <c r="AH53" s="3">
        <f t="shared" si="62"/>
        <v>1237.638376383764</v>
      </c>
      <c r="AI53" s="3">
        <f t="shared" si="63"/>
        <v>22.140221402214024</v>
      </c>
      <c r="AJ53" s="7"/>
      <c r="AK53" s="77">
        <v>450</v>
      </c>
      <c r="AL53" s="82">
        <f t="shared" si="47"/>
        <v>255.434375</v>
      </c>
      <c r="AM53" s="45">
        <v>20.565624999999997</v>
      </c>
      <c r="AN53" s="4">
        <f t="shared" si="64"/>
        <v>1223.157574836651</v>
      </c>
      <c r="AO53" s="3">
        <f t="shared" si="65"/>
        <v>21.881173074000916</v>
      </c>
      <c r="AP53" s="7"/>
      <c r="AQ53" s="77">
        <v>450</v>
      </c>
      <c r="AR53" s="82">
        <f t="shared" si="48"/>
        <v>255.359375</v>
      </c>
      <c r="AS53" s="45">
        <v>20.640625</v>
      </c>
      <c r="AT53" s="4">
        <f t="shared" si="66"/>
        <v>1218.7130961392884</v>
      </c>
      <c r="AU53" s="3">
        <f t="shared" si="67"/>
        <v>21.801665404996214</v>
      </c>
      <c r="AV53" s="7"/>
      <c r="AW53" s="77">
        <v>450</v>
      </c>
      <c r="AX53" s="82">
        <f t="shared" si="49"/>
        <v>254.9984375</v>
      </c>
      <c r="AY53" s="45">
        <v>21.0015625</v>
      </c>
      <c r="AZ53" s="4">
        <f t="shared" si="68"/>
        <v>1197.7680232125588</v>
      </c>
      <c r="BA53" s="3">
        <f t="shared" si="69"/>
        <v>21.426977159437545</v>
      </c>
      <c r="BB53" s="7"/>
      <c r="BC53" s="77">
        <v>450</v>
      </c>
      <c r="BD53" s="82">
        <f t="shared" si="50"/>
        <v>254.796875</v>
      </c>
      <c r="BE53" s="45">
        <v>21.203125</v>
      </c>
      <c r="BF53" s="4">
        <f t="shared" si="70"/>
        <v>1186.3817243920412</v>
      </c>
      <c r="BG53" s="3">
        <f t="shared" si="71"/>
        <v>21.223286661753868</v>
      </c>
      <c r="BI53" s="77">
        <v>450</v>
      </c>
      <c r="BJ53" s="82">
        <f t="shared" si="51"/>
        <v>254.5546875</v>
      </c>
      <c r="BK53" s="45">
        <v>21.4453125</v>
      </c>
      <c r="BL53" s="4">
        <f t="shared" si="72"/>
        <v>1172.983606557377</v>
      </c>
      <c r="BM53" s="3">
        <f t="shared" si="73"/>
        <v>20.983606557377048</v>
      </c>
    </row>
    <row r="54" spans="1:65" ht="12.75">
      <c r="A54" s="77">
        <v>475</v>
      </c>
      <c r="B54" s="82">
        <f t="shared" si="41"/>
        <v>255.0859375</v>
      </c>
      <c r="C54" s="45">
        <v>20.9140625</v>
      </c>
      <c r="D54" s="3">
        <f t="shared" si="52"/>
        <v>1269.6002988419873</v>
      </c>
      <c r="E54" s="3">
        <f t="shared" si="53"/>
        <v>22.711991034740382</v>
      </c>
      <c r="F54" s="7"/>
      <c r="G54" s="77">
        <v>475</v>
      </c>
      <c r="H54" s="82">
        <f t="shared" si="42"/>
        <v>254.7890625</v>
      </c>
      <c r="I54" s="45">
        <v>21.2109375</v>
      </c>
      <c r="J54" s="4">
        <f t="shared" si="74"/>
        <v>1251.8305709023941</v>
      </c>
      <c r="K54" s="3">
        <f t="shared" si="75"/>
        <v>22.394106813996316</v>
      </c>
      <c r="L54" s="7"/>
      <c r="M54" s="77">
        <v>475</v>
      </c>
      <c r="N54" s="82">
        <f t="shared" si="43"/>
        <v>254.76875</v>
      </c>
      <c r="O54" s="45">
        <v>21.231250000000003</v>
      </c>
      <c r="P54" s="4">
        <f t="shared" si="56"/>
        <v>1250.6329113924048</v>
      </c>
      <c r="Q54" s="3">
        <f t="shared" si="57"/>
        <v>22.372681778039443</v>
      </c>
      <c r="R54" s="7"/>
      <c r="S54" s="77">
        <v>475</v>
      </c>
      <c r="T54" s="82">
        <f t="shared" si="44"/>
        <v>254.73125</v>
      </c>
      <c r="U54" s="45">
        <v>21.26875</v>
      </c>
      <c r="V54" s="4">
        <f t="shared" si="58"/>
        <v>1248.4278577725536</v>
      </c>
      <c r="W54" s="3">
        <f t="shared" si="59"/>
        <v>22.333235380546576</v>
      </c>
      <c r="X54" s="7"/>
      <c r="Y54" s="77">
        <v>475</v>
      </c>
      <c r="Z54" s="82">
        <f t="shared" si="45"/>
        <v>254.6359375</v>
      </c>
      <c r="AA54" s="45">
        <v>21.364062500000003</v>
      </c>
      <c r="AB54" s="4">
        <f t="shared" si="60"/>
        <v>1242.8581876691287</v>
      </c>
      <c r="AC54" s="3">
        <f t="shared" si="61"/>
        <v>22.23359906384846</v>
      </c>
      <c r="AE54" s="77">
        <v>475</v>
      </c>
      <c r="AF54" s="82">
        <f t="shared" si="46"/>
        <v>254.534375</v>
      </c>
      <c r="AG54" s="45">
        <v>21.465625000000003</v>
      </c>
      <c r="AH54" s="3">
        <f t="shared" si="62"/>
        <v>1236.9777260154315</v>
      </c>
      <c r="AI54" s="3">
        <f t="shared" si="63"/>
        <v>22.128402969864606</v>
      </c>
      <c r="AJ54" s="7"/>
      <c r="AK54" s="77">
        <v>475</v>
      </c>
      <c r="AL54" s="82">
        <f t="shared" si="47"/>
        <v>254.446875</v>
      </c>
      <c r="AM54" s="45">
        <v>21.553125</v>
      </c>
      <c r="AN54" s="4">
        <f t="shared" si="64"/>
        <v>1231.9559228650137</v>
      </c>
      <c r="AO54" s="3">
        <f t="shared" si="65"/>
        <v>22.038567493112946</v>
      </c>
      <c r="AP54" s="7"/>
      <c r="AQ54" s="77">
        <v>475</v>
      </c>
      <c r="AR54" s="82">
        <f t="shared" si="48"/>
        <v>254.1828125</v>
      </c>
      <c r="AS54" s="45">
        <v>21.8171875</v>
      </c>
      <c r="AT54" s="4">
        <f t="shared" si="66"/>
        <v>1217.0450476258684</v>
      </c>
      <c r="AU54" s="3">
        <f t="shared" si="67"/>
        <v>21.7718255389243</v>
      </c>
      <c r="AV54" s="7"/>
      <c r="AW54" s="77">
        <v>475</v>
      </c>
      <c r="AX54" s="82">
        <f t="shared" si="49"/>
        <v>253.9375</v>
      </c>
      <c r="AY54" s="45">
        <v>22.0625</v>
      </c>
      <c r="AZ54" s="4">
        <f t="shared" si="68"/>
        <v>1203.512747875354</v>
      </c>
      <c r="BA54" s="3">
        <f t="shared" si="69"/>
        <v>21.52974504249292</v>
      </c>
      <c r="BB54" s="7"/>
      <c r="BC54" s="77">
        <v>475</v>
      </c>
      <c r="BD54" s="82">
        <f t="shared" si="50"/>
        <v>253.6015625</v>
      </c>
      <c r="BE54" s="45">
        <v>22.3984375</v>
      </c>
      <c r="BF54" s="4">
        <f t="shared" si="70"/>
        <v>1185.4621555633066</v>
      </c>
      <c r="BG54" s="3">
        <f t="shared" si="71"/>
        <v>21.20683641437042</v>
      </c>
      <c r="BI54" s="77">
        <v>475</v>
      </c>
      <c r="BJ54" s="82">
        <f t="shared" si="51"/>
        <v>253.4328125</v>
      </c>
      <c r="BK54" s="45">
        <v>22.567187500000003</v>
      </c>
      <c r="BL54" s="4">
        <f t="shared" si="72"/>
        <v>1176.5976597659765</v>
      </c>
      <c r="BM54" s="3">
        <f t="shared" si="73"/>
        <v>21.048258672021046</v>
      </c>
    </row>
    <row r="55" spans="1:65" ht="13.5" thickBot="1">
      <c r="A55" s="78">
        <v>500</v>
      </c>
      <c r="B55" s="83">
        <f t="shared" si="41"/>
        <v>253.803125</v>
      </c>
      <c r="C55" s="46">
        <v>22.196875</v>
      </c>
      <c r="D55" s="11">
        <f t="shared" si="52"/>
        <v>1259.1862593270448</v>
      </c>
      <c r="E55" s="11">
        <f t="shared" si="53"/>
        <v>22.525693368999015</v>
      </c>
      <c r="F55" s="7"/>
      <c r="G55" s="78">
        <v>500</v>
      </c>
      <c r="H55" s="83">
        <f t="shared" si="42"/>
        <v>253.746875</v>
      </c>
      <c r="I55" s="46">
        <v>22.253124999999997</v>
      </c>
      <c r="J55" s="12">
        <f t="shared" si="74"/>
        <v>1256.0033703131583</v>
      </c>
      <c r="K55" s="11">
        <f t="shared" si="75"/>
        <v>22.468754388428593</v>
      </c>
      <c r="L55" s="7"/>
      <c r="M55" s="78">
        <v>500</v>
      </c>
      <c r="N55" s="83">
        <f t="shared" si="43"/>
        <v>253.68333333333334</v>
      </c>
      <c r="O55" s="46">
        <v>22.316666666666666</v>
      </c>
      <c r="P55" s="12">
        <f t="shared" si="56"/>
        <v>1252.4271844660195</v>
      </c>
      <c r="Q55" s="11">
        <f t="shared" si="57"/>
        <v>22.404779686333086</v>
      </c>
      <c r="R55" s="7"/>
      <c r="S55" s="78">
        <v>500</v>
      </c>
      <c r="T55" s="83">
        <f t="shared" si="44"/>
        <v>253.99</v>
      </c>
      <c r="U55" s="46">
        <v>22.01</v>
      </c>
      <c r="V55" s="12">
        <f t="shared" si="58"/>
        <v>1269.8773284870513</v>
      </c>
      <c r="W55" s="11">
        <f t="shared" si="59"/>
        <v>22.716946842344388</v>
      </c>
      <c r="X55" s="7"/>
      <c r="Y55" s="78">
        <v>500</v>
      </c>
      <c r="Z55" s="83">
        <f t="shared" si="45"/>
        <v>253.70625</v>
      </c>
      <c r="AA55" s="46">
        <v>22.29375</v>
      </c>
      <c r="AB55" s="12">
        <f t="shared" si="60"/>
        <v>1253.7146061115784</v>
      </c>
      <c r="AC55" s="11">
        <f t="shared" si="61"/>
        <v>22.4278104850014</v>
      </c>
      <c r="AE55" s="78">
        <v>500</v>
      </c>
      <c r="AF55" s="83">
        <f t="shared" si="46"/>
        <v>253.48125</v>
      </c>
      <c r="AG55" s="46">
        <v>22.518749999999997</v>
      </c>
      <c r="AH55" s="11">
        <f t="shared" si="62"/>
        <v>1241.187898973078</v>
      </c>
      <c r="AI55" s="11">
        <f t="shared" si="63"/>
        <v>22.203719122953096</v>
      </c>
      <c r="AJ55" s="7"/>
      <c r="AK55" s="78">
        <v>500</v>
      </c>
      <c r="AL55" s="83">
        <f t="shared" si="47"/>
        <v>253.5765625</v>
      </c>
      <c r="AM55" s="46">
        <v>22.4234375</v>
      </c>
      <c r="AN55" s="12">
        <f t="shared" si="64"/>
        <v>1246.463661068915</v>
      </c>
      <c r="AO55" s="11">
        <f t="shared" si="65"/>
        <v>22.29809769354052</v>
      </c>
      <c r="AP55" s="7"/>
      <c r="AQ55" s="78">
        <v>500</v>
      </c>
      <c r="AR55" s="83">
        <f t="shared" si="48"/>
        <v>253.1515625</v>
      </c>
      <c r="AS55" s="46">
        <v>22.8484375</v>
      </c>
      <c r="AT55" s="12">
        <f t="shared" si="66"/>
        <v>1223.2783970457497</v>
      </c>
      <c r="AU55" s="11">
        <f t="shared" si="67"/>
        <v>21.883334473090336</v>
      </c>
      <c r="AV55" s="7"/>
      <c r="AW55" s="78">
        <v>500</v>
      </c>
      <c r="AX55" s="83">
        <f t="shared" si="49"/>
        <v>252.8109375</v>
      </c>
      <c r="AY55" s="46">
        <v>23.189062500000002</v>
      </c>
      <c r="AZ55" s="12">
        <f t="shared" si="68"/>
        <v>1205.3096152550365</v>
      </c>
      <c r="BA55" s="11">
        <f t="shared" si="69"/>
        <v>21.561889360555217</v>
      </c>
      <c r="BB55" s="7"/>
      <c r="BC55" s="78">
        <v>500</v>
      </c>
      <c r="BD55" s="83">
        <f t="shared" si="50"/>
        <v>252.45</v>
      </c>
      <c r="BE55" s="46">
        <v>23.55</v>
      </c>
      <c r="BF55" s="12">
        <f t="shared" si="70"/>
        <v>1186.836518046709</v>
      </c>
      <c r="BG55" s="11">
        <f t="shared" si="71"/>
        <v>21.231422505307854</v>
      </c>
      <c r="BI55" s="78">
        <v>500</v>
      </c>
      <c r="BJ55" s="83">
        <f t="shared" si="51"/>
        <v>252.24</v>
      </c>
      <c r="BK55" s="46">
        <v>23.76</v>
      </c>
      <c r="BL55" s="12">
        <f t="shared" si="72"/>
        <v>1176.3468013468012</v>
      </c>
      <c r="BM55" s="11">
        <f t="shared" si="73"/>
        <v>21.04377104377104</v>
      </c>
    </row>
    <row r="56" spans="1:65" s="87" customFormat="1" ht="12.75">
      <c r="A56" s="85" t="s">
        <v>10</v>
      </c>
      <c r="B56" s="85"/>
      <c r="C56" s="86"/>
      <c r="E56" s="85">
        <f>TRIMMEAN(E40:E55,0.4)</f>
        <v>22.526975738266458</v>
      </c>
      <c r="F56" s="85"/>
      <c r="G56" s="85" t="s">
        <v>10</v>
      </c>
      <c r="H56" s="85"/>
      <c r="I56" s="86"/>
      <c r="K56" s="85">
        <f>TRIMMEAN(K40:K55,0.4)</f>
        <v>21.78737414200515</v>
      </c>
      <c r="L56" s="85"/>
      <c r="M56" s="85" t="s">
        <v>10</v>
      </c>
      <c r="N56" s="85"/>
      <c r="O56" s="86"/>
      <c r="Q56" s="85">
        <f>TRIMMEAN(Q40:Q55,0.4)</f>
        <v>21.76783429501963</v>
      </c>
      <c r="R56" s="85"/>
      <c r="S56" s="85" t="s">
        <v>10</v>
      </c>
      <c r="T56" s="85"/>
      <c r="U56" s="86"/>
      <c r="W56" s="85">
        <f>TRIMMEAN(W40:W55,0.4)</f>
        <v>21.824450276839844</v>
      </c>
      <c r="X56" s="85"/>
      <c r="Y56" s="85" t="s">
        <v>10</v>
      </c>
      <c r="Z56" s="85"/>
      <c r="AA56" s="86"/>
      <c r="AC56" s="85">
        <f>TRIMMEAN(AC40:AC55,0.4)</f>
        <v>21.823552854051126</v>
      </c>
      <c r="AE56" s="85" t="s">
        <v>10</v>
      </c>
      <c r="AF56" s="85"/>
      <c r="AG56" s="86"/>
      <c r="AI56" s="85">
        <f>TRIMMEAN(AI40:AI55,0.4)</f>
        <v>21.687067774189032</v>
      </c>
      <c r="AJ56" s="85"/>
      <c r="AK56" s="85" t="s">
        <v>10</v>
      </c>
      <c r="AL56" s="85"/>
      <c r="AM56" s="86"/>
      <c r="AO56" s="85">
        <f>TRIMMEAN(AO40:AO55,0.4)</f>
        <v>21.555457950236026</v>
      </c>
      <c r="AP56" s="85"/>
      <c r="AQ56" s="85" t="s">
        <v>10</v>
      </c>
      <c r="AR56" s="85"/>
      <c r="AS56" s="86"/>
      <c r="AU56" s="85">
        <f>TRIMMEAN(AU40:AU55,0.4)</f>
        <v>21.34882932070601</v>
      </c>
      <c r="AV56" s="85"/>
      <c r="AW56" s="85" t="s">
        <v>10</v>
      </c>
      <c r="AX56" s="85"/>
      <c r="AY56" s="86"/>
      <c r="BA56" s="85">
        <f>TRIMMEAN(BA40:BA55,0.4)</f>
        <v>21.059073917326465</v>
      </c>
      <c r="BB56" s="85"/>
      <c r="BC56" s="85" t="s">
        <v>10</v>
      </c>
      <c r="BD56" s="85"/>
      <c r="BE56" s="86"/>
      <c r="BG56" s="85">
        <f>TRIMMEAN(BG40:BG55,0.4)</f>
        <v>20.7169481537201</v>
      </c>
      <c r="BI56" s="85" t="s">
        <v>10</v>
      </c>
      <c r="BJ56" s="85"/>
      <c r="BK56" s="86"/>
      <c r="BM56" s="85">
        <f>TRIMMEAN(BM40:BM55,0.4)</f>
        <v>20.564376671961387</v>
      </c>
    </row>
    <row r="57" ht="13.5" thickBot="1"/>
    <row r="58" spans="1:65" ht="15.75" thickBot="1">
      <c r="A58" s="16" t="s">
        <v>0</v>
      </c>
      <c r="B58" s="15" t="str">
        <f>B4</f>
        <v>0°</v>
      </c>
      <c r="C58" s="122" t="s">
        <v>1</v>
      </c>
      <c r="D58" s="123"/>
      <c r="E58" s="13">
        <f>'Test Conditions'!$H$8</f>
        <v>0</v>
      </c>
      <c r="F58" s="7"/>
      <c r="G58" s="16" t="s">
        <v>0</v>
      </c>
      <c r="H58" s="15" t="str">
        <f>H4</f>
        <v>0.5°</v>
      </c>
      <c r="I58" s="122" t="s">
        <v>1</v>
      </c>
      <c r="J58" s="123"/>
      <c r="K58" s="13">
        <f>'Test Conditions'!$H$8</f>
        <v>0</v>
      </c>
      <c r="L58" s="7"/>
      <c r="M58" s="16" t="s">
        <v>0</v>
      </c>
      <c r="N58" s="15" t="str">
        <f>N4</f>
        <v>1°</v>
      </c>
      <c r="O58" s="122" t="s">
        <v>1</v>
      </c>
      <c r="P58" s="123"/>
      <c r="Q58" s="13">
        <f>'Test Conditions'!$H$8</f>
        <v>0</v>
      </c>
      <c r="R58" s="7"/>
      <c r="S58" s="16" t="s">
        <v>0</v>
      </c>
      <c r="T58" s="15" t="str">
        <f>T4</f>
        <v>1.5°</v>
      </c>
      <c r="U58" s="122" t="s">
        <v>1</v>
      </c>
      <c r="V58" s="123"/>
      <c r="W58" s="13">
        <f>'Test Conditions'!$H$8</f>
        <v>0</v>
      </c>
      <c r="X58" s="7"/>
      <c r="Y58" s="16" t="s">
        <v>0</v>
      </c>
      <c r="Z58" s="15" t="str">
        <f>Z4</f>
        <v>2°</v>
      </c>
      <c r="AA58" s="122" t="s">
        <v>1</v>
      </c>
      <c r="AB58" s="123"/>
      <c r="AC58" s="13">
        <f>'Test Conditions'!$H$8</f>
        <v>0</v>
      </c>
      <c r="AE58" s="16" t="s">
        <v>0</v>
      </c>
      <c r="AF58" s="15" t="str">
        <f>AF4</f>
        <v>2.5°</v>
      </c>
      <c r="AG58" s="122" t="s">
        <v>1</v>
      </c>
      <c r="AH58" s="123"/>
      <c r="AI58" s="13">
        <f>'Test Conditions'!$H$8</f>
        <v>0</v>
      </c>
      <c r="AJ58" s="7"/>
      <c r="AK58" s="16" t="s">
        <v>0</v>
      </c>
      <c r="AL58" s="15" t="str">
        <f>AL4</f>
        <v>3°</v>
      </c>
      <c r="AM58" s="122" t="s">
        <v>1</v>
      </c>
      <c r="AN58" s="123"/>
      <c r="AO58" s="13">
        <f>'Test Conditions'!$H$8</f>
        <v>0</v>
      </c>
      <c r="AP58" s="7"/>
      <c r="AQ58" s="16" t="s">
        <v>0</v>
      </c>
      <c r="AR58" s="15" t="str">
        <f>AR4</f>
        <v>3.5°</v>
      </c>
      <c r="AS58" s="122" t="s">
        <v>1</v>
      </c>
      <c r="AT58" s="123"/>
      <c r="AU58" s="13">
        <f>'Test Conditions'!$H$8</f>
        <v>0</v>
      </c>
      <c r="AV58" s="7"/>
      <c r="AW58" s="16" t="s">
        <v>0</v>
      </c>
      <c r="AX58" s="15" t="str">
        <f>AX4</f>
        <v>4°</v>
      </c>
      <c r="AY58" s="122" t="s">
        <v>1</v>
      </c>
      <c r="AZ58" s="123"/>
      <c r="BA58" s="13">
        <f>'Test Conditions'!$H$8</f>
        <v>0</v>
      </c>
      <c r="BB58" s="7"/>
      <c r="BC58" s="16" t="s">
        <v>0</v>
      </c>
      <c r="BD58" s="15" t="str">
        <f>BD4</f>
        <v>4.5°</v>
      </c>
      <c r="BE58" s="122" t="s">
        <v>1</v>
      </c>
      <c r="BF58" s="123"/>
      <c r="BG58" s="13">
        <f>'Test Conditions'!$H$8</f>
        <v>0</v>
      </c>
      <c r="BI58" s="16" t="s">
        <v>0</v>
      </c>
      <c r="BJ58" s="15" t="str">
        <f>BJ4</f>
        <v>5°</v>
      </c>
      <c r="BK58" s="122" t="s">
        <v>1</v>
      </c>
      <c r="BL58" s="123"/>
      <c r="BM58" s="13">
        <f>'Test Conditions'!$H$8</f>
        <v>0</v>
      </c>
    </row>
    <row r="59" spans="1:65" ht="15.75" thickBot="1">
      <c r="A59" s="16" t="s">
        <v>2</v>
      </c>
      <c r="B59" s="15" t="s">
        <v>28</v>
      </c>
      <c r="C59" s="17"/>
      <c r="D59" s="17"/>
      <c r="E59" s="17"/>
      <c r="F59" s="7"/>
      <c r="G59" s="16" t="s">
        <v>2</v>
      </c>
      <c r="H59" s="15" t="str">
        <f>B59</f>
        <v>22psi</v>
      </c>
      <c r="I59" s="17"/>
      <c r="J59" s="17"/>
      <c r="K59" s="17"/>
      <c r="L59" s="7"/>
      <c r="M59" s="16" t="s">
        <v>2</v>
      </c>
      <c r="N59" s="15" t="str">
        <f>B59</f>
        <v>22psi</v>
      </c>
      <c r="O59" s="17"/>
      <c r="P59" s="17"/>
      <c r="Q59" s="17"/>
      <c r="R59" s="7"/>
      <c r="S59" s="16" t="s">
        <v>2</v>
      </c>
      <c r="T59" s="15" t="str">
        <f>B59</f>
        <v>22psi</v>
      </c>
      <c r="U59" s="17"/>
      <c r="V59" s="17"/>
      <c r="W59" s="17"/>
      <c r="X59" s="7"/>
      <c r="Y59" s="16" t="s">
        <v>2</v>
      </c>
      <c r="Z59" s="15" t="str">
        <f>B59</f>
        <v>22psi</v>
      </c>
      <c r="AA59" s="17"/>
      <c r="AB59" s="17"/>
      <c r="AC59" s="17"/>
      <c r="AE59" s="16" t="s">
        <v>2</v>
      </c>
      <c r="AF59" s="15" t="str">
        <f>B59</f>
        <v>22psi</v>
      </c>
      <c r="AG59" s="17"/>
      <c r="AH59" s="17"/>
      <c r="AI59" s="17"/>
      <c r="AJ59" s="7"/>
      <c r="AK59" s="16" t="s">
        <v>2</v>
      </c>
      <c r="AL59" s="15" t="str">
        <f>B59</f>
        <v>22psi</v>
      </c>
      <c r="AM59" s="17"/>
      <c r="AN59" s="17"/>
      <c r="AO59" s="17"/>
      <c r="AP59" s="7"/>
      <c r="AQ59" s="16" t="s">
        <v>2</v>
      </c>
      <c r="AR59" s="15" t="str">
        <f>B59</f>
        <v>22psi</v>
      </c>
      <c r="AS59" s="17"/>
      <c r="AT59" s="17"/>
      <c r="AU59" s="17"/>
      <c r="AV59" s="7"/>
      <c r="AW59" s="16" t="s">
        <v>2</v>
      </c>
      <c r="AX59" s="15" t="str">
        <f>B59</f>
        <v>22psi</v>
      </c>
      <c r="AY59" s="17"/>
      <c r="AZ59" s="17"/>
      <c r="BA59" s="17"/>
      <c r="BB59" s="7"/>
      <c r="BC59" s="16" t="s">
        <v>2</v>
      </c>
      <c r="BD59" s="15" t="str">
        <f>B59</f>
        <v>22psi</v>
      </c>
      <c r="BE59" s="17"/>
      <c r="BF59" s="17"/>
      <c r="BG59" s="17"/>
      <c r="BI59" s="16" t="s">
        <v>2</v>
      </c>
      <c r="BJ59" s="15" t="str">
        <f>B59</f>
        <v>22psi</v>
      </c>
      <c r="BK59" s="17"/>
      <c r="BL59" s="17"/>
      <c r="BM59" s="17"/>
    </row>
    <row r="60" spans="1:65" ht="15">
      <c r="A60" s="17" t="s">
        <v>3</v>
      </c>
      <c r="B60" s="18" t="s">
        <v>4</v>
      </c>
      <c r="C60" s="17" t="s">
        <v>5</v>
      </c>
      <c r="D60" s="17" t="s">
        <v>6</v>
      </c>
      <c r="E60" s="17" t="s">
        <v>6</v>
      </c>
      <c r="F60" s="7"/>
      <c r="G60" s="17" t="s">
        <v>3</v>
      </c>
      <c r="H60" s="18" t="s">
        <v>4</v>
      </c>
      <c r="I60" s="17" t="s">
        <v>5</v>
      </c>
      <c r="J60" s="17" t="s">
        <v>6</v>
      </c>
      <c r="K60" s="17" t="s">
        <v>6</v>
      </c>
      <c r="L60" s="7"/>
      <c r="M60" s="17" t="s">
        <v>3</v>
      </c>
      <c r="N60" s="18" t="s">
        <v>4</v>
      </c>
      <c r="O60" s="17" t="s">
        <v>5</v>
      </c>
      <c r="P60" s="17" t="s">
        <v>6</v>
      </c>
      <c r="Q60" s="17" t="s">
        <v>6</v>
      </c>
      <c r="R60" s="7"/>
      <c r="S60" s="17" t="s">
        <v>3</v>
      </c>
      <c r="T60" s="18" t="s">
        <v>4</v>
      </c>
      <c r="U60" s="17" t="s">
        <v>5</v>
      </c>
      <c r="V60" s="17" t="s">
        <v>6</v>
      </c>
      <c r="W60" s="17" t="s">
        <v>6</v>
      </c>
      <c r="X60" s="7"/>
      <c r="Y60" s="17" t="s">
        <v>3</v>
      </c>
      <c r="Z60" s="18" t="s">
        <v>4</v>
      </c>
      <c r="AA60" s="17" t="s">
        <v>5</v>
      </c>
      <c r="AB60" s="17" t="s">
        <v>6</v>
      </c>
      <c r="AC60" s="17" t="s">
        <v>6</v>
      </c>
      <c r="AE60" s="17" t="s">
        <v>3</v>
      </c>
      <c r="AF60" s="18" t="s">
        <v>4</v>
      </c>
      <c r="AG60" s="17" t="s">
        <v>5</v>
      </c>
      <c r="AH60" s="17" t="s">
        <v>6</v>
      </c>
      <c r="AI60" s="17" t="s">
        <v>6</v>
      </c>
      <c r="AJ60" s="7"/>
      <c r="AK60" s="17" t="s">
        <v>3</v>
      </c>
      <c r="AL60" s="18" t="s">
        <v>4</v>
      </c>
      <c r="AM60" s="17" t="s">
        <v>5</v>
      </c>
      <c r="AN60" s="17" t="s">
        <v>6</v>
      </c>
      <c r="AO60" s="17" t="s">
        <v>6</v>
      </c>
      <c r="AP60" s="7"/>
      <c r="AQ60" s="17" t="s">
        <v>3</v>
      </c>
      <c r="AR60" s="18" t="s">
        <v>4</v>
      </c>
      <c r="AS60" s="17" t="s">
        <v>5</v>
      </c>
      <c r="AT60" s="17" t="s">
        <v>6</v>
      </c>
      <c r="AU60" s="17" t="s">
        <v>6</v>
      </c>
      <c r="AV60" s="7"/>
      <c r="AW60" s="17" t="s">
        <v>3</v>
      </c>
      <c r="AX60" s="18" t="s">
        <v>4</v>
      </c>
      <c r="AY60" s="17" t="s">
        <v>5</v>
      </c>
      <c r="AZ60" s="17" t="s">
        <v>6</v>
      </c>
      <c r="BA60" s="17" t="s">
        <v>6</v>
      </c>
      <c r="BB60" s="7"/>
      <c r="BC60" s="17" t="s">
        <v>3</v>
      </c>
      <c r="BD60" s="18" t="s">
        <v>4</v>
      </c>
      <c r="BE60" s="17" t="s">
        <v>5</v>
      </c>
      <c r="BF60" s="17" t="s">
        <v>6</v>
      </c>
      <c r="BG60" s="17" t="s">
        <v>6</v>
      </c>
      <c r="BI60" s="17" t="s">
        <v>3</v>
      </c>
      <c r="BJ60" s="18" t="s">
        <v>4</v>
      </c>
      <c r="BK60" s="17" t="s">
        <v>5</v>
      </c>
      <c r="BL60" s="17" t="s">
        <v>6</v>
      </c>
      <c r="BM60" s="17" t="s">
        <v>6</v>
      </c>
    </row>
    <row r="61" spans="1:65" ht="15.75" thickBot="1">
      <c r="A61" s="19" t="s">
        <v>7</v>
      </c>
      <c r="B61" s="20" t="s">
        <v>8</v>
      </c>
      <c r="C61" s="21" t="s">
        <v>8</v>
      </c>
      <c r="D61" s="21" t="s">
        <v>9</v>
      </c>
      <c r="E61" s="21" t="s">
        <v>10</v>
      </c>
      <c r="F61" s="7"/>
      <c r="G61" s="19" t="s">
        <v>7</v>
      </c>
      <c r="H61" s="20" t="s">
        <v>8</v>
      </c>
      <c r="I61" s="21" t="s">
        <v>8</v>
      </c>
      <c r="J61" s="21" t="s">
        <v>9</v>
      </c>
      <c r="K61" s="21" t="s">
        <v>10</v>
      </c>
      <c r="L61" s="7"/>
      <c r="M61" s="19" t="s">
        <v>7</v>
      </c>
      <c r="N61" s="20" t="s">
        <v>8</v>
      </c>
      <c r="O61" s="21" t="s">
        <v>8</v>
      </c>
      <c r="P61" s="21" t="s">
        <v>9</v>
      </c>
      <c r="Q61" s="21" t="s">
        <v>10</v>
      </c>
      <c r="R61" s="7"/>
      <c r="S61" s="19" t="s">
        <v>7</v>
      </c>
      <c r="T61" s="20" t="s">
        <v>8</v>
      </c>
      <c r="U61" s="21" t="s">
        <v>8</v>
      </c>
      <c r="V61" s="21" t="s">
        <v>9</v>
      </c>
      <c r="W61" s="21" t="s">
        <v>10</v>
      </c>
      <c r="X61" s="7"/>
      <c r="Y61" s="19" t="s">
        <v>7</v>
      </c>
      <c r="Z61" s="20" t="s">
        <v>8</v>
      </c>
      <c r="AA61" s="21" t="s">
        <v>8</v>
      </c>
      <c r="AB61" s="21" t="s">
        <v>9</v>
      </c>
      <c r="AC61" s="21" t="s">
        <v>10</v>
      </c>
      <c r="AE61" s="19" t="s">
        <v>7</v>
      </c>
      <c r="AF61" s="20" t="s">
        <v>8</v>
      </c>
      <c r="AG61" s="21" t="s">
        <v>8</v>
      </c>
      <c r="AH61" s="21" t="s">
        <v>9</v>
      </c>
      <c r="AI61" s="21" t="s">
        <v>10</v>
      </c>
      <c r="AJ61" s="7"/>
      <c r="AK61" s="19" t="s">
        <v>7</v>
      </c>
      <c r="AL61" s="20" t="s">
        <v>8</v>
      </c>
      <c r="AM61" s="21" t="s">
        <v>8</v>
      </c>
      <c r="AN61" s="21" t="s">
        <v>9</v>
      </c>
      <c r="AO61" s="21" t="s">
        <v>10</v>
      </c>
      <c r="AP61" s="7"/>
      <c r="AQ61" s="19" t="s">
        <v>7</v>
      </c>
      <c r="AR61" s="20" t="s">
        <v>8</v>
      </c>
      <c r="AS61" s="21" t="s">
        <v>8</v>
      </c>
      <c r="AT61" s="21" t="s">
        <v>9</v>
      </c>
      <c r="AU61" s="21" t="s">
        <v>10</v>
      </c>
      <c r="AV61" s="7"/>
      <c r="AW61" s="19" t="s">
        <v>7</v>
      </c>
      <c r="AX61" s="20" t="s">
        <v>8</v>
      </c>
      <c r="AY61" s="21" t="s">
        <v>8</v>
      </c>
      <c r="AZ61" s="21" t="s">
        <v>9</v>
      </c>
      <c r="BA61" s="21" t="s">
        <v>10</v>
      </c>
      <c r="BB61" s="7"/>
      <c r="BC61" s="19" t="s">
        <v>7</v>
      </c>
      <c r="BD61" s="20" t="s">
        <v>8</v>
      </c>
      <c r="BE61" s="21" t="s">
        <v>8</v>
      </c>
      <c r="BF61" s="21" t="s">
        <v>9</v>
      </c>
      <c r="BG61" s="21" t="s">
        <v>10</v>
      </c>
      <c r="BI61" s="19" t="s">
        <v>7</v>
      </c>
      <c r="BJ61" s="20" t="s">
        <v>8</v>
      </c>
      <c r="BK61" s="21" t="s">
        <v>8</v>
      </c>
      <c r="BL61" s="21" t="s">
        <v>9</v>
      </c>
      <c r="BM61" s="21" t="s">
        <v>10</v>
      </c>
    </row>
    <row r="62" spans="1:65" ht="12.75">
      <c r="A62" s="76">
        <v>0</v>
      </c>
      <c r="B62" s="81">
        <f>$F$2-C62</f>
        <v>276</v>
      </c>
      <c r="C62" s="44">
        <v>0</v>
      </c>
      <c r="D62" s="2">
        <v>0</v>
      </c>
      <c r="E62" s="1">
        <v>0</v>
      </c>
      <c r="F62" s="7"/>
      <c r="G62" s="76">
        <v>0</v>
      </c>
      <c r="H62" s="81">
        <f>$F$2-I62</f>
        <v>276</v>
      </c>
      <c r="I62" s="44">
        <v>0</v>
      </c>
      <c r="J62" s="2">
        <v>0</v>
      </c>
      <c r="K62" s="1">
        <v>0</v>
      </c>
      <c r="L62" s="7"/>
      <c r="M62" s="76">
        <v>0</v>
      </c>
      <c r="N62" s="81">
        <f>$F$2-O62</f>
        <v>276</v>
      </c>
      <c r="O62" s="44">
        <v>0</v>
      </c>
      <c r="P62" s="2">
        <v>0</v>
      </c>
      <c r="Q62" s="1">
        <v>0</v>
      </c>
      <c r="R62" s="7"/>
      <c r="S62" s="76">
        <v>0</v>
      </c>
      <c r="T62" s="81">
        <f>$F$2-U62</f>
        <v>276</v>
      </c>
      <c r="U62" s="44">
        <v>0</v>
      </c>
      <c r="V62" s="2">
        <v>0</v>
      </c>
      <c r="W62" s="1">
        <v>0</v>
      </c>
      <c r="X62" s="7"/>
      <c r="Y62" s="76">
        <v>0</v>
      </c>
      <c r="Z62" s="81">
        <f>$F$2-AA62</f>
        <v>276</v>
      </c>
      <c r="AA62" s="44">
        <v>0</v>
      </c>
      <c r="AB62" s="2">
        <v>0</v>
      </c>
      <c r="AC62" s="1">
        <v>0</v>
      </c>
      <c r="AE62" s="76">
        <v>0</v>
      </c>
      <c r="AF62" s="81">
        <f>$F$2-AG62</f>
        <v>276</v>
      </c>
      <c r="AG62" s="44">
        <v>0</v>
      </c>
      <c r="AH62" s="2">
        <v>0</v>
      </c>
      <c r="AI62" s="1">
        <v>0</v>
      </c>
      <c r="AJ62" s="7"/>
      <c r="AK62" s="76">
        <v>0</v>
      </c>
      <c r="AL62" s="81">
        <f>$F$2-AM62</f>
        <v>276</v>
      </c>
      <c r="AM62" s="44">
        <v>0</v>
      </c>
      <c r="AN62" s="2">
        <v>0</v>
      </c>
      <c r="AO62" s="1">
        <v>0</v>
      </c>
      <c r="AP62" s="7"/>
      <c r="AQ62" s="76">
        <v>0</v>
      </c>
      <c r="AR62" s="81">
        <f>$F$2-AS62</f>
        <v>276</v>
      </c>
      <c r="AS62" s="44">
        <v>0</v>
      </c>
      <c r="AT62" s="2">
        <v>0</v>
      </c>
      <c r="AU62" s="1">
        <v>0</v>
      </c>
      <c r="AV62" s="7"/>
      <c r="AW62" s="76">
        <v>0</v>
      </c>
      <c r="AX62" s="81">
        <f>$F$2-AY62</f>
        <v>276</v>
      </c>
      <c r="AY62" s="44">
        <v>0</v>
      </c>
      <c r="AZ62" s="2">
        <v>0</v>
      </c>
      <c r="BA62" s="1">
        <v>0</v>
      </c>
      <c r="BB62" s="7"/>
      <c r="BC62" s="76">
        <v>0</v>
      </c>
      <c r="BD62" s="81">
        <f>$F$2-BE62</f>
        <v>276</v>
      </c>
      <c r="BE62" s="44">
        <v>0</v>
      </c>
      <c r="BF62" s="2">
        <v>0</v>
      </c>
      <c r="BG62" s="1">
        <v>0</v>
      </c>
      <c r="BI62" s="76">
        <v>0</v>
      </c>
      <c r="BJ62" s="81">
        <f>$F$2-BK62</f>
        <v>276</v>
      </c>
      <c r="BK62" s="44">
        <v>0</v>
      </c>
      <c r="BL62" s="2">
        <v>0</v>
      </c>
      <c r="BM62" s="1">
        <v>0</v>
      </c>
    </row>
    <row r="63" spans="1:65" ht="12.75">
      <c r="A63" s="77">
        <v>25</v>
      </c>
      <c r="B63" s="82">
        <f aca="true" t="shared" si="76" ref="B63:B82">$F$2-C63</f>
        <v>275.42</v>
      </c>
      <c r="C63" s="45">
        <v>0.58</v>
      </c>
      <c r="D63" s="4">
        <f>E63*55.9</f>
        <v>2409.4827586206898</v>
      </c>
      <c r="E63" s="3">
        <f>A63/C63</f>
        <v>43.10344827586207</v>
      </c>
      <c r="F63" s="7"/>
      <c r="G63" s="77">
        <v>25</v>
      </c>
      <c r="H63" s="82">
        <f aca="true" t="shared" si="77" ref="H63:H82">$F$2-I63</f>
        <v>275.5734375</v>
      </c>
      <c r="I63" s="45">
        <v>0.42656249999999996</v>
      </c>
      <c r="J63" s="4">
        <f>K63*55.9</f>
        <v>3276.1904761904766</v>
      </c>
      <c r="K63" s="3">
        <f>G63/I63</f>
        <v>58.60805860805861</v>
      </c>
      <c r="L63" s="7"/>
      <c r="M63" s="77">
        <v>25</v>
      </c>
      <c r="N63" s="82">
        <f aca="true" t="shared" si="78" ref="N63:N82">$F$2-O63</f>
        <v>275.26875</v>
      </c>
      <c r="O63" s="45">
        <v>0.73125</v>
      </c>
      <c r="P63" s="4">
        <f>Q63*55.9</f>
        <v>1911.111111111111</v>
      </c>
      <c r="Q63" s="3">
        <f>M63/O63</f>
        <v>34.18803418803419</v>
      </c>
      <c r="R63" s="7"/>
      <c r="S63" s="77">
        <v>25</v>
      </c>
      <c r="T63" s="82">
        <f aca="true" t="shared" si="79" ref="T63:T82">$F$2-U63</f>
        <v>274.759375</v>
      </c>
      <c r="U63" s="45">
        <v>1.2406249999999999</v>
      </c>
      <c r="V63" s="4">
        <f>W63*55.9</f>
        <v>1126.448362720403</v>
      </c>
      <c r="W63" s="3">
        <f>S63/U63</f>
        <v>20.151133501259448</v>
      </c>
      <c r="X63" s="7"/>
      <c r="Y63" s="77">
        <v>25</v>
      </c>
      <c r="Z63" s="82">
        <f aca="true" t="shared" si="80" ref="Z63:Z82">$F$2-AA63</f>
        <v>275.25625</v>
      </c>
      <c r="AA63" s="45">
        <v>0.74375</v>
      </c>
      <c r="AB63" s="4">
        <f>AC63*55.9</f>
        <v>1878.9915966386554</v>
      </c>
      <c r="AC63" s="3">
        <f>Y63/AA63</f>
        <v>33.61344537815126</v>
      </c>
      <c r="AE63" s="77">
        <v>25</v>
      </c>
      <c r="AF63" s="82">
        <f aca="true" t="shared" si="81" ref="AF63:AF82">$F$2-AG63</f>
        <v>275.0953125</v>
      </c>
      <c r="AG63" s="45">
        <v>0.9046875000000001</v>
      </c>
      <c r="AH63" s="4">
        <f>AI63*55.9</f>
        <v>1544.732297063903</v>
      </c>
      <c r="AI63" s="3">
        <f>AE63/AG63</f>
        <v>27.633851468048356</v>
      </c>
      <c r="AJ63" s="7"/>
      <c r="AK63" s="77">
        <v>25</v>
      </c>
      <c r="AL63" s="82">
        <f aca="true" t="shared" si="82" ref="AL63:AL82">$F$2-AM63</f>
        <v>275.184375</v>
      </c>
      <c r="AM63" s="45">
        <v>0.815625</v>
      </c>
      <c r="AN63" s="4">
        <f>AO63*55.9</f>
        <v>1713.4099616858236</v>
      </c>
      <c r="AO63" s="3">
        <f>AK63/AM63</f>
        <v>30.65134099616858</v>
      </c>
      <c r="AP63" s="7"/>
      <c r="AQ63" s="77">
        <v>25</v>
      </c>
      <c r="AR63" s="82">
        <f aca="true" t="shared" si="83" ref="AR63:AR82">$F$2-AS63</f>
        <v>274.86875</v>
      </c>
      <c r="AS63" s="45">
        <v>1.13125</v>
      </c>
      <c r="AT63" s="4">
        <f>AU63*55.9</f>
        <v>1235.3591160220992</v>
      </c>
      <c r="AU63" s="3">
        <f>AQ63/AS63</f>
        <v>22.09944751381215</v>
      </c>
      <c r="AV63" s="7"/>
      <c r="AW63" s="77">
        <v>25</v>
      </c>
      <c r="AX63" s="82">
        <f aca="true" t="shared" si="84" ref="AX63:AX82">$F$2-AY63</f>
        <v>275.19375</v>
      </c>
      <c r="AY63" s="45">
        <v>0.8062499999999999</v>
      </c>
      <c r="AZ63" s="4">
        <f>BA63*55.9</f>
        <v>1733.3333333333335</v>
      </c>
      <c r="BA63" s="3">
        <f>AW63/AY63</f>
        <v>31.007751937984498</v>
      </c>
      <c r="BB63" s="7"/>
      <c r="BC63" s="77">
        <v>25</v>
      </c>
      <c r="BD63" s="82">
        <f aca="true" t="shared" si="85" ref="BD63:BD82">$F$2-BE63</f>
        <v>275.3890625</v>
      </c>
      <c r="BE63" s="45">
        <v>0.6109375</v>
      </c>
      <c r="BF63" s="4">
        <f>BG63*55.9</f>
        <v>2287.468030690537</v>
      </c>
      <c r="BG63" s="3">
        <f>BC63/BE63</f>
        <v>40.92071611253197</v>
      </c>
      <c r="BI63" s="77">
        <v>25</v>
      </c>
      <c r="BJ63" s="82">
        <f aca="true" t="shared" si="86" ref="BJ63:BJ82">$F$2-BK63</f>
        <v>275.5265625</v>
      </c>
      <c r="BK63" s="45">
        <v>0.47343749999999996</v>
      </c>
      <c r="BL63" s="4">
        <f>BM63*55.9</f>
        <v>2951.8151815181523</v>
      </c>
      <c r="BM63" s="3">
        <f>BI63/BK63</f>
        <v>52.80528052805281</v>
      </c>
    </row>
    <row r="64" spans="1:65" ht="12.75">
      <c r="A64" s="77">
        <v>50</v>
      </c>
      <c r="B64" s="82">
        <f t="shared" si="76"/>
        <v>274.6828125</v>
      </c>
      <c r="C64" s="45">
        <v>1.3171875</v>
      </c>
      <c r="D64" s="4">
        <f aca="true" t="shared" si="87" ref="D64:D82">E64*55.9</f>
        <v>2121.945432977461</v>
      </c>
      <c r="E64" s="3">
        <f aca="true" t="shared" si="88" ref="E64:E82">A64/C64</f>
        <v>37.959667852906286</v>
      </c>
      <c r="F64" s="7"/>
      <c r="G64" s="77">
        <v>50</v>
      </c>
      <c r="H64" s="82">
        <f t="shared" si="77"/>
        <v>273.25625</v>
      </c>
      <c r="I64" s="45">
        <v>2.74375</v>
      </c>
      <c r="J64" s="4">
        <f aca="true" t="shared" si="89" ref="J64:J74">K64*55.9</f>
        <v>1018.6788154897494</v>
      </c>
      <c r="K64" s="3">
        <f aca="true" t="shared" si="90" ref="K64:K74">G64/I64</f>
        <v>18.223234624145785</v>
      </c>
      <c r="L64" s="7"/>
      <c r="M64" s="77">
        <v>50</v>
      </c>
      <c r="N64" s="82">
        <f t="shared" si="78"/>
        <v>273.359375</v>
      </c>
      <c r="O64" s="45">
        <v>2.640625</v>
      </c>
      <c r="P64" s="4">
        <f aca="true" t="shared" si="91" ref="P64:P82">Q64*55.9</f>
        <v>1058.4615384615386</v>
      </c>
      <c r="Q64" s="3">
        <f aca="true" t="shared" si="92" ref="Q64:Q82">M64/O64</f>
        <v>18.93491124260355</v>
      </c>
      <c r="R64" s="7"/>
      <c r="S64" s="77">
        <v>50</v>
      </c>
      <c r="T64" s="82">
        <f t="shared" si="79"/>
        <v>273.303125</v>
      </c>
      <c r="U64" s="45">
        <v>2.696875</v>
      </c>
      <c r="V64" s="4">
        <f aca="true" t="shared" si="93" ref="V64:V82">W64*55.9</f>
        <v>1036.3847045191194</v>
      </c>
      <c r="W64" s="3">
        <f aca="true" t="shared" si="94" ref="W64:W82">S64/U64</f>
        <v>18.53997682502897</v>
      </c>
      <c r="X64" s="7"/>
      <c r="Y64" s="77">
        <v>50</v>
      </c>
      <c r="Z64" s="82">
        <f t="shared" si="80"/>
        <v>273.5453125</v>
      </c>
      <c r="AA64" s="45">
        <v>2.4546875</v>
      </c>
      <c r="AB64" s="4">
        <f aca="true" t="shared" si="95" ref="AB64:AB82">AC64*55.9</f>
        <v>1138.6378103119034</v>
      </c>
      <c r="AC64" s="3">
        <f aca="true" t="shared" si="96" ref="AC64:AC82">Y64/AA64</f>
        <v>20.36919159770847</v>
      </c>
      <c r="AE64" s="77">
        <v>50</v>
      </c>
      <c r="AF64" s="82">
        <f t="shared" si="81"/>
        <v>273.084375</v>
      </c>
      <c r="AG64" s="45">
        <v>2.9156250000000004</v>
      </c>
      <c r="AH64" s="4">
        <f aca="true" t="shared" si="97" ref="AH64:AH82">AI64*55.9</f>
        <v>958.6280814576633</v>
      </c>
      <c r="AI64" s="3">
        <f aca="true" t="shared" si="98" ref="AI64:AI82">AE64/AG64</f>
        <v>17.148981779206856</v>
      </c>
      <c r="AJ64" s="7"/>
      <c r="AK64" s="77">
        <v>50</v>
      </c>
      <c r="AL64" s="82">
        <f t="shared" si="82"/>
        <v>273.3296875</v>
      </c>
      <c r="AM64" s="45">
        <v>2.6703125000000005</v>
      </c>
      <c r="AN64" s="4">
        <f aca="true" t="shared" si="99" ref="AN64:AN82">AO64*55.9</f>
        <v>1046.6939730836746</v>
      </c>
      <c r="AO64" s="3">
        <f aca="true" t="shared" si="100" ref="AO64:AO82">AK64/AM64</f>
        <v>18.724400234055</v>
      </c>
      <c r="AP64" s="7"/>
      <c r="AQ64" s="77">
        <v>50</v>
      </c>
      <c r="AR64" s="82">
        <f t="shared" si="83"/>
        <v>273.1671875</v>
      </c>
      <c r="AS64" s="45">
        <v>2.8328125</v>
      </c>
      <c r="AT64" s="4">
        <f aca="true" t="shared" si="101" ref="AT64:AT82">AU64*55.9</f>
        <v>986.6519580805294</v>
      </c>
      <c r="AU64" s="3">
        <f aca="true" t="shared" si="102" ref="AU64:AU82">AQ64/AS64</f>
        <v>17.650303364589078</v>
      </c>
      <c r="AV64" s="7"/>
      <c r="AW64" s="77">
        <v>50</v>
      </c>
      <c r="AX64" s="82">
        <f t="shared" si="84"/>
        <v>273.278125</v>
      </c>
      <c r="AY64" s="45">
        <v>2.721875</v>
      </c>
      <c r="AZ64" s="4">
        <f aca="true" t="shared" si="103" ref="AZ64:AZ82">BA64*55.9</f>
        <v>1026.865671641791</v>
      </c>
      <c r="BA64" s="3">
        <f aca="true" t="shared" si="104" ref="BA64:BA82">AW64/AY64</f>
        <v>18.369690011481058</v>
      </c>
      <c r="BB64" s="7"/>
      <c r="BC64" s="77">
        <v>50</v>
      </c>
      <c r="BD64" s="82">
        <f t="shared" si="85"/>
        <v>273.0453125</v>
      </c>
      <c r="BE64" s="45">
        <v>2.9546875000000004</v>
      </c>
      <c r="BF64" s="4">
        <f aca="true" t="shared" si="105" ref="BF64:BF82">BG64*55.9</f>
        <v>945.9545214172393</v>
      </c>
      <c r="BG64" s="3">
        <f aca="true" t="shared" si="106" ref="BG64:BG82">BC64/BE64</f>
        <v>16.922263352723423</v>
      </c>
      <c r="BI64" s="77">
        <v>50</v>
      </c>
      <c r="BJ64" s="82">
        <f t="shared" si="86"/>
        <v>273.184375</v>
      </c>
      <c r="BK64" s="45">
        <v>2.815625</v>
      </c>
      <c r="BL64" s="4">
        <f aca="true" t="shared" si="107" ref="BL64:BL82">BM64*55.9</f>
        <v>992.6748057713653</v>
      </c>
      <c r="BM64" s="3">
        <f aca="true" t="shared" si="108" ref="BM64:BM82">BI64/BK64</f>
        <v>17.758046614872367</v>
      </c>
    </row>
    <row r="65" spans="1:65" ht="12.75">
      <c r="A65" s="77">
        <v>75</v>
      </c>
      <c r="B65" s="82">
        <f t="shared" si="76"/>
        <v>272.4375</v>
      </c>
      <c r="C65" s="45">
        <v>3.5625</v>
      </c>
      <c r="D65" s="4">
        <f t="shared" si="87"/>
        <v>1176.842105263158</v>
      </c>
      <c r="E65" s="3">
        <f t="shared" si="88"/>
        <v>21.05263157894737</v>
      </c>
      <c r="F65" s="7"/>
      <c r="G65" s="77">
        <v>75</v>
      </c>
      <c r="H65" s="82">
        <f t="shared" si="77"/>
        <v>271.8390625</v>
      </c>
      <c r="I65" s="45">
        <v>4.1609375</v>
      </c>
      <c r="J65" s="4">
        <f t="shared" si="89"/>
        <v>1007.5854299662035</v>
      </c>
      <c r="K65" s="3">
        <f t="shared" si="90"/>
        <v>18.0247840781074</v>
      </c>
      <c r="L65" s="7"/>
      <c r="M65" s="77">
        <v>75</v>
      </c>
      <c r="N65" s="82">
        <f t="shared" si="78"/>
        <v>271.9609375</v>
      </c>
      <c r="O65" s="45">
        <v>4.0390625</v>
      </c>
      <c r="P65" s="4">
        <f t="shared" si="91"/>
        <v>1037.988394584139</v>
      </c>
      <c r="Q65" s="3">
        <f t="shared" si="92"/>
        <v>18.568665377176014</v>
      </c>
      <c r="R65" s="7"/>
      <c r="S65" s="77">
        <v>75</v>
      </c>
      <c r="T65" s="82">
        <f t="shared" si="79"/>
        <v>271.8109375</v>
      </c>
      <c r="U65" s="45">
        <v>4.1890625</v>
      </c>
      <c r="V65" s="4">
        <f t="shared" si="93"/>
        <v>1000.8205893323385</v>
      </c>
      <c r="W65" s="3">
        <f t="shared" si="94"/>
        <v>17.903767251025734</v>
      </c>
      <c r="X65" s="7"/>
      <c r="Y65" s="77">
        <v>75</v>
      </c>
      <c r="Z65" s="82">
        <f t="shared" si="80"/>
        <v>272.140625</v>
      </c>
      <c r="AA65" s="45">
        <v>3.859375</v>
      </c>
      <c r="AB65" s="4">
        <f t="shared" si="95"/>
        <v>1086.3157894736842</v>
      </c>
      <c r="AC65" s="3">
        <f t="shared" si="96"/>
        <v>19.4331983805668</v>
      </c>
      <c r="AE65" s="77">
        <v>75</v>
      </c>
      <c r="AF65" s="82">
        <f t="shared" si="81"/>
        <v>271.9140625</v>
      </c>
      <c r="AG65" s="45">
        <v>4.0859375</v>
      </c>
      <c r="AH65" s="4">
        <f t="shared" si="97"/>
        <v>1026.0803059273424</v>
      </c>
      <c r="AI65" s="3">
        <f t="shared" si="98"/>
        <v>18.35564053537285</v>
      </c>
      <c r="AJ65" s="7"/>
      <c r="AK65" s="77">
        <v>75</v>
      </c>
      <c r="AL65" s="82">
        <f t="shared" si="82"/>
        <v>271.8265625</v>
      </c>
      <c r="AM65" s="45">
        <v>4.1734375</v>
      </c>
      <c r="AN65" s="4">
        <f t="shared" si="99"/>
        <v>1004.5675776862596</v>
      </c>
      <c r="AO65" s="3">
        <f t="shared" si="100"/>
        <v>17.970797454137024</v>
      </c>
      <c r="AP65" s="7"/>
      <c r="AQ65" s="77">
        <v>75</v>
      </c>
      <c r="AR65" s="82">
        <f t="shared" si="83"/>
        <v>271.846875</v>
      </c>
      <c r="AS65" s="45">
        <v>4.153125</v>
      </c>
      <c r="AT65" s="4">
        <f t="shared" si="101"/>
        <v>1009.4808126410834</v>
      </c>
      <c r="AU65" s="3">
        <f t="shared" si="102"/>
        <v>18.05869074492099</v>
      </c>
      <c r="AV65" s="7"/>
      <c r="AW65" s="77">
        <v>75</v>
      </c>
      <c r="AX65" s="82">
        <f t="shared" si="84"/>
        <v>271.609375</v>
      </c>
      <c r="AY65" s="45">
        <v>4.390625</v>
      </c>
      <c r="AZ65" s="4">
        <f t="shared" si="103"/>
        <v>954.8754448398576</v>
      </c>
      <c r="BA65" s="3">
        <f t="shared" si="104"/>
        <v>17.081850533807827</v>
      </c>
      <c r="BB65" s="7"/>
      <c r="BC65" s="77">
        <v>75</v>
      </c>
      <c r="BD65" s="82">
        <f t="shared" si="85"/>
        <v>271.6546875</v>
      </c>
      <c r="BE65" s="45">
        <v>4.3453125</v>
      </c>
      <c r="BF65" s="4">
        <f t="shared" si="105"/>
        <v>964.8327939590075</v>
      </c>
      <c r="BG65" s="3">
        <f t="shared" si="106"/>
        <v>17.25997842502697</v>
      </c>
      <c r="BI65" s="77">
        <v>75</v>
      </c>
      <c r="BJ65" s="82">
        <f t="shared" si="86"/>
        <v>271.715625</v>
      </c>
      <c r="BK65" s="45">
        <v>4.284375</v>
      </c>
      <c r="BL65" s="4">
        <f t="shared" si="107"/>
        <v>978.5557986870898</v>
      </c>
      <c r="BM65" s="3">
        <f t="shared" si="108"/>
        <v>17.5054704595186</v>
      </c>
    </row>
    <row r="66" spans="1:65" ht="12.75">
      <c r="A66" s="77">
        <v>100</v>
      </c>
      <c r="B66" s="82">
        <f t="shared" si="76"/>
        <v>270.8828125</v>
      </c>
      <c r="C66" s="45">
        <v>5.1171875</v>
      </c>
      <c r="D66" s="4">
        <f t="shared" si="87"/>
        <v>1092.3969465648854</v>
      </c>
      <c r="E66" s="3">
        <f t="shared" si="88"/>
        <v>19.541984732824428</v>
      </c>
      <c r="F66" s="7"/>
      <c r="G66" s="77">
        <v>100</v>
      </c>
      <c r="H66" s="82">
        <f t="shared" si="77"/>
        <v>270.7765625</v>
      </c>
      <c r="I66" s="45">
        <v>5.2234375</v>
      </c>
      <c r="J66" s="4">
        <f t="shared" si="89"/>
        <v>1070.1764881842657</v>
      </c>
      <c r="K66" s="3">
        <f t="shared" si="90"/>
        <v>19.144481005085254</v>
      </c>
      <c r="L66" s="7"/>
      <c r="M66" s="77">
        <v>100</v>
      </c>
      <c r="N66" s="82">
        <f t="shared" si="78"/>
        <v>270.821875</v>
      </c>
      <c r="O66" s="45">
        <v>5.178125</v>
      </c>
      <c r="P66" s="4">
        <f t="shared" si="91"/>
        <v>1079.54133977067</v>
      </c>
      <c r="Q66" s="3">
        <f t="shared" si="92"/>
        <v>19.31200965600483</v>
      </c>
      <c r="R66" s="7"/>
      <c r="S66" s="77">
        <v>100</v>
      </c>
      <c r="T66" s="82">
        <f t="shared" si="79"/>
        <v>270.6453125</v>
      </c>
      <c r="U66" s="45">
        <v>5.354687500000001</v>
      </c>
      <c r="V66" s="4">
        <f t="shared" si="93"/>
        <v>1043.945141523198</v>
      </c>
      <c r="W66" s="3">
        <f t="shared" si="94"/>
        <v>18.6752261453166</v>
      </c>
      <c r="X66" s="7"/>
      <c r="Y66" s="77">
        <v>100</v>
      </c>
      <c r="Z66" s="82">
        <f t="shared" si="80"/>
        <v>270.953125</v>
      </c>
      <c r="AA66" s="45">
        <v>5.046875</v>
      </c>
      <c r="AB66" s="4">
        <f t="shared" si="95"/>
        <v>1107.6160990712074</v>
      </c>
      <c r="AC66" s="3">
        <f t="shared" si="96"/>
        <v>19.814241486068113</v>
      </c>
      <c r="AE66" s="77">
        <v>100</v>
      </c>
      <c r="AF66" s="82">
        <f t="shared" si="81"/>
        <v>270.590625</v>
      </c>
      <c r="AG66" s="45">
        <v>5.409375</v>
      </c>
      <c r="AH66" s="4">
        <f t="shared" si="97"/>
        <v>1033.3911034084344</v>
      </c>
      <c r="AI66" s="3">
        <f t="shared" si="98"/>
        <v>18.48642403235124</v>
      </c>
      <c r="AJ66" s="7"/>
      <c r="AK66" s="77">
        <v>100</v>
      </c>
      <c r="AL66" s="82">
        <f t="shared" si="82"/>
        <v>270.65</v>
      </c>
      <c r="AM66" s="45">
        <v>5.3500000000000005</v>
      </c>
      <c r="AN66" s="4">
        <f t="shared" si="99"/>
        <v>1044.859813084112</v>
      </c>
      <c r="AO66" s="3">
        <f t="shared" si="100"/>
        <v>18.691588785046726</v>
      </c>
      <c r="AP66" s="7"/>
      <c r="AQ66" s="77">
        <v>100</v>
      </c>
      <c r="AR66" s="82">
        <f t="shared" si="83"/>
        <v>270.634375</v>
      </c>
      <c r="AS66" s="45">
        <v>5.365625</v>
      </c>
      <c r="AT66" s="4">
        <f t="shared" si="101"/>
        <v>1041.8171228887595</v>
      </c>
      <c r="AU66" s="3">
        <f t="shared" si="102"/>
        <v>18.637157833430404</v>
      </c>
      <c r="AV66" s="7"/>
      <c r="AW66" s="77">
        <v>100</v>
      </c>
      <c r="AX66" s="82">
        <f t="shared" si="84"/>
        <v>270.390625</v>
      </c>
      <c r="AY66" s="45">
        <v>5.609375</v>
      </c>
      <c r="AZ66" s="4">
        <f t="shared" si="103"/>
        <v>996.5459610027856</v>
      </c>
      <c r="BA66" s="3">
        <f t="shared" si="104"/>
        <v>17.827298050139277</v>
      </c>
      <c r="BB66" s="7"/>
      <c r="BC66" s="77">
        <v>100</v>
      </c>
      <c r="BD66" s="82">
        <f t="shared" si="85"/>
        <v>270.4984375</v>
      </c>
      <c r="BE66" s="45">
        <v>5.5015624999999995</v>
      </c>
      <c r="BF66" s="4">
        <f t="shared" si="105"/>
        <v>1016.0749786992332</v>
      </c>
      <c r="BG66" s="3">
        <f t="shared" si="106"/>
        <v>18.176654359556945</v>
      </c>
      <c r="BI66" s="77">
        <v>100</v>
      </c>
      <c r="BJ66" s="82">
        <f t="shared" si="86"/>
        <v>270.3984375</v>
      </c>
      <c r="BK66" s="45">
        <v>5.6015625</v>
      </c>
      <c r="BL66" s="4">
        <f t="shared" si="107"/>
        <v>997.9358437935844</v>
      </c>
      <c r="BM66" s="3">
        <f t="shared" si="108"/>
        <v>17.85216178521618</v>
      </c>
    </row>
    <row r="67" spans="1:65" ht="12.75">
      <c r="A67" s="77">
        <v>125</v>
      </c>
      <c r="B67" s="82">
        <f t="shared" si="76"/>
        <v>269.6984375</v>
      </c>
      <c r="C67" s="45">
        <v>6.301562499999999</v>
      </c>
      <c r="D67" s="4">
        <f t="shared" si="87"/>
        <v>1108.8519712372924</v>
      </c>
      <c r="E67" s="3">
        <f t="shared" si="88"/>
        <v>19.83635011157947</v>
      </c>
      <c r="F67" s="7"/>
      <c r="G67" s="77">
        <v>125</v>
      </c>
      <c r="H67" s="82">
        <f t="shared" si="77"/>
        <v>269.5125</v>
      </c>
      <c r="I67" s="45">
        <v>6.487500000000001</v>
      </c>
      <c r="J67" s="4">
        <f t="shared" si="89"/>
        <v>1077.0712909441231</v>
      </c>
      <c r="K67" s="3">
        <f t="shared" si="90"/>
        <v>19.267822736030826</v>
      </c>
      <c r="L67" s="7"/>
      <c r="M67" s="77">
        <v>125</v>
      </c>
      <c r="N67" s="82">
        <f t="shared" si="78"/>
        <v>269.4625</v>
      </c>
      <c r="O67" s="45">
        <v>6.5375000000000005</v>
      </c>
      <c r="P67" s="4">
        <f t="shared" si="91"/>
        <v>1068.833652007648</v>
      </c>
      <c r="Q67" s="3">
        <f t="shared" si="92"/>
        <v>19.12045889101338</v>
      </c>
      <c r="R67" s="7"/>
      <c r="S67" s="77">
        <v>125</v>
      </c>
      <c r="T67" s="82">
        <f t="shared" si="79"/>
        <v>269.3984375</v>
      </c>
      <c r="U67" s="45">
        <v>6.6015625</v>
      </c>
      <c r="V67" s="4">
        <f t="shared" si="93"/>
        <v>1058.4615384615386</v>
      </c>
      <c r="W67" s="3">
        <f t="shared" si="94"/>
        <v>18.93491124260355</v>
      </c>
      <c r="X67" s="7"/>
      <c r="Y67" s="77">
        <v>125</v>
      </c>
      <c r="Z67" s="82">
        <f t="shared" si="80"/>
        <v>269.5828125</v>
      </c>
      <c r="AA67" s="45">
        <v>6.4171875</v>
      </c>
      <c r="AB67" s="4">
        <f t="shared" si="95"/>
        <v>1088.8726564402239</v>
      </c>
      <c r="AC67" s="3">
        <f t="shared" si="96"/>
        <v>19.478938397857316</v>
      </c>
      <c r="AE67" s="77">
        <v>125</v>
      </c>
      <c r="AF67" s="82">
        <f t="shared" si="81"/>
        <v>269.4765625</v>
      </c>
      <c r="AG67" s="45">
        <v>6.5234375</v>
      </c>
      <c r="AH67" s="4">
        <f t="shared" si="97"/>
        <v>1071.1377245508982</v>
      </c>
      <c r="AI67" s="3">
        <f t="shared" si="98"/>
        <v>19.161676646706585</v>
      </c>
      <c r="AJ67" s="7"/>
      <c r="AK67" s="77">
        <v>125</v>
      </c>
      <c r="AL67" s="82">
        <f t="shared" si="82"/>
        <v>269.4546875</v>
      </c>
      <c r="AM67" s="45">
        <v>6.5453125</v>
      </c>
      <c r="AN67" s="4">
        <f t="shared" si="99"/>
        <v>1067.5578897111484</v>
      </c>
      <c r="AO67" s="3">
        <f t="shared" si="100"/>
        <v>19.097636667462403</v>
      </c>
      <c r="AP67" s="7"/>
      <c r="AQ67" s="77">
        <v>125</v>
      </c>
      <c r="AR67" s="82">
        <f t="shared" si="83"/>
        <v>269.346875</v>
      </c>
      <c r="AS67" s="45">
        <v>6.653125</v>
      </c>
      <c r="AT67" s="4">
        <f t="shared" si="101"/>
        <v>1050.258337247534</v>
      </c>
      <c r="AU67" s="3">
        <f t="shared" si="102"/>
        <v>18.788163457022076</v>
      </c>
      <c r="AV67" s="7"/>
      <c r="AW67" s="77">
        <v>125</v>
      </c>
      <c r="AX67" s="82">
        <f t="shared" si="84"/>
        <v>269.3203125</v>
      </c>
      <c r="AY67" s="45">
        <v>6.6796875</v>
      </c>
      <c r="AZ67" s="4">
        <f t="shared" si="103"/>
        <v>1046.0818713450292</v>
      </c>
      <c r="BA67" s="3">
        <f t="shared" si="104"/>
        <v>18.71345029239766</v>
      </c>
      <c r="BB67" s="7"/>
      <c r="BC67" s="77">
        <v>125</v>
      </c>
      <c r="BD67" s="82">
        <f t="shared" si="85"/>
        <v>269.1859375</v>
      </c>
      <c r="BE67" s="45">
        <v>6.8140625</v>
      </c>
      <c r="BF67" s="4">
        <f t="shared" si="105"/>
        <v>1025.4528777803255</v>
      </c>
      <c r="BG67" s="3">
        <f t="shared" si="106"/>
        <v>18.344416418252692</v>
      </c>
      <c r="BI67" s="77">
        <v>125</v>
      </c>
      <c r="BJ67" s="82">
        <f t="shared" si="86"/>
        <v>269.0703125</v>
      </c>
      <c r="BK67" s="45">
        <v>6.9296875</v>
      </c>
      <c r="BL67" s="4">
        <f t="shared" si="107"/>
        <v>1008.3427282976323</v>
      </c>
      <c r="BM67" s="3">
        <f t="shared" si="108"/>
        <v>18.038331454340472</v>
      </c>
    </row>
    <row r="68" spans="1:65" ht="12.75">
      <c r="A68" s="77">
        <v>150</v>
      </c>
      <c r="B68" s="82">
        <f t="shared" si="76"/>
        <v>268.4421875</v>
      </c>
      <c r="C68" s="45">
        <v>7.5578125</v>
      </c>
      <c r="D68" s="4">
        <f t="shared" si="87"/>
        <v>1109.4480049617532</v>
      </c>
      <c r="E68" s="3">
        <f t="shared" si="88"/>
        <v>19.847012611122597</v>
      </c>
      <c r="F68" s="7"/>
      <c r="G68" s="77">
        <v>150</v>
      </c>
      <c r="H68" s="82">
        <f t="shared" si="77"/>
        <v>268.375</v>
      </c>
      <c r="I68" s="45">
        <v>7.625</v>
      </c>
      <c r="J68" s="4">
        <f t="shared" si="89"/>
        <v>1099.672131147541</v>
      </c>
      <c r="K68" s="3">
        <f t="shared" si="90"/>
        <v>19.672131147540984</v>
      </c>
      <c r="L68" s="7"/>
      <c r="M68" s="77">
        <v>150</v>
      </c>
      <c r="N68" s="82">
        <f t="shared" si="78"/>
        <v>268.1625</v>
      </c>
      <c r="O68" s="45">
        <v>7.8375</v>
      </c>
      <c r="P68" s="4">
        <f t="shared" si="91"/>
        <v>1069.8564593301435</v>
      </c>
      <c r="Q68" s="3">
        <f t="shared" si="92"/>
        <v>19.138755980861244</v>
      </c>
      <c r="R68" s="7"/>
      <c r="S68" s="77">
        <v>150</v>
      </c>
      <c r="T68" s="82">
        <f t="shared" si="79"/>
        <v>268.09375</v>
      </c>
      <c r="U68" s="45">
        <v>7.90625</v>
      </c>
      <c r="V68" s="4">
        <f t="shared" si="93"/>
        <v>1060.5533596837945</v>
      </c>
      <c r="W68" s="3">
        <f t="shared" si="94"/>
        <v>18.972332015810277</v>
      </c>
      <c r="X68" s="7"/>
      <c r="Y68" s="77">
        <v>150</v>
      </c>
      <c r="Z68" s="82">
        <f t="shared" si="80"/>
        <v>268.315625</v>
      </c>
      <c r="AA68" s="45">
        <v>7.684374999999999</v>
      </c>
      <c r="AB68" s="4">
        <f t="shared" si="95"/>
        <v>1091.1752745018302</v>
      </c>
      <c r="AC68" s="3">
        <f t="shared" si="96"/>
        <v>19.520130134200897</v>
      </c>
      <c r="AE68" s="77">
        <v>150</v>
      </c>
      <c r="AF68" s="82">
        <f t="shared" si="81"/>
        <v>268.2609375</v>
      </c>
      <c r="AG68" s="45">
        <v>7.7390625</v>
      </c>
      <c r="AH68" s="4">
        <f t="shared" si="97"/>
        <v>1083.464566929134</v>
      </c>
      <c r="AI68" s="3">
        <f t="shared" si="98"/>
        <v>19.382192610539068</v>
      </c>
      <c r="AJ68" s="7"/>
      <c r="AK68" s="77">
        <v>150</v>
      </c>
      <c r="AL68" s="82">
        <f t="shared" si="82"/>
        <v>268.3328125</v>
      </c>
      <c r="AM68" s="45">
        <v>7.6671875</v>
      </c>
      <c r="AN68" s="4">
        <f t="shared" si="99"/>
        <v>1093.6213572447523</v>
      </c>
      <c r="AO68" s="3">
        <f t="shared" si="100"/>
        <v>19.563888322804157</v>
      </c>
      <c r="AP68" s="7"/>
      <c r="AQ68" s="77">
        <v>150</v>
      </c>
      <c r="AR68" s="82">
        <f t="shared" si="83"/>
        <v>268.0765625</v>
      </c>
      <c r="AS68" s="45">
        <v>7.9234375</v>
      </c>
      <c r="AT68" s="4">
        <f t="shared" si="101"/>
        <v>1058.2528100966279</v>
      </c>
      <c r="AU68" s="3">
        <f t="shared" si="102"/>
        <v>18.93117728258726</v>
      </c>
      <c r="AV68" s="7"/>
      <c r="AW68" s="77">
        <v>150</v>
      </c>
      <c r="AX68" s="82">
        <f t="shared" si="84"/>
        <v>268.034375</v>
      </c>
      <c r="AY68" s="45">
        <v>7.965625</v>
      </c>
      <c r="AZ68" s="4">
        <f t="shared" si="103"/>
        <v>1052.648097293056</v>
      </c>
      <c r="BA68" s="3">
        <f t="shared" si="104"/>
        <v>18.830914083954493</v>
      </c>
      <c r="BB68" s="7"/>
      <c r="BC68" s="77">
        <v>150</v>
      </c>
      <c r="BD68" s="82">
        <f t="shared" si="85"/>
        <v>267.9984375</v>
      </c>
      <c r="BE68" s="45">
        <v>8.001562499999999</v>
      </c>
      <c r="BF68" s="4">
        <f t="shared" si="105"/>
        <v>1047.9203280609258</v>
      </c>
      <c r="BG68" s="3">
        <f t="shared" si="106"/>
        <v>18.74633860574107</v>
      </c>
      <c r="BI68" s="77">
        <v>150</v>
      </c>
      <c r="BJ68" s="82">
        <f t="shared" si="86"/>
        <v>267.8828125</v>
      </c>
      <c r="BK68" s="45">
        <v>8.1171875</v>
      </c>
      <c r="BL68" s="4">
        <f t="shared" si="107"/>
        <v>1032.9932627526468</v>
      </c>
      <c r="BM68" s="3">
        <f t="shared" si="108"/>
        <v>18.479307025986525</v>
      </c>
    </row>
    <row r="69" spans="1:65" ht="12.75">
      <c r="A69" s="77">
        <v>175</v>
      </c>
      <c r="B69" s="82">
        <f t="shared" si="76"/>
        <v>267.1734375</v>
      </c>
      <c r="C69" s="45">
        <v>8.8265625</v>
      </c>
      <c r="D69" s="4">
        <f t="shared" si="87"/>
        <v>1108.3023543990087</v>
      </c>
      <c r="E69" s="3">
        <f t="shared" si="88"/>
        <v>19.82651796778191</v>
      </c>
      <c r="F69" s="7"/>
      <c r="G69" s="77">
        <v>175</v>
      </c>
      <c r="H69" s="82">
        <f t="shared" si="77"/>
        <v>267.04375</v>
      </c>
      <c r="I69" s="45">
        <v>8.95625</v>
      </c>
      <c r="J69" s="4">
        <f t="shared" si="89"/>
        <v>1092.2540125610606</v>
      </c>
      <c r="K69" s="3">
        <f t="shared" si="90"/>
        <v>19.539427773900904</v>
      </c>
      <c r="L69" s="7"/>
      <c r="M69" s="77">
        <v>175</v>
      </c>
      <c r="N69" s="82">
        <f t="shared" si="78"/>
        <v>267.0625</v>
      </c>
      <c r="O69" s="45">
        <v>8.9375</v>
      </c>
      <c r="P69" s="4">
        <f t="shared" si="91"/>
        <v>1094.5454545454545</v>
      </c>
      <c r="Q69" s="3">
        <f t="shared" si="92"/>
        <v>19.58041958041958</v>
      </c>
      <c r="R69" s="7"/>
      <c r="S69" s="77">
        <v>175</v>
      </c>
      <c r="T69" s="82">
        <f t="shared" si="79"/>
        <v>266.8484375</v>
      </c>
      <c r="U69" s="45">
        <v>9.151562499999999</v>
      </c>
      <c r="V69" s="4">
        <f t="shared" si="93"/>
        <v>1068.943144954755</v>
      </c>
      <c r="W69" s="3">
        <f t="shared" si="94"/>
        <v>19.122417619941952</v>
      </c>
      <c r="X69" s="7"/>
      <c r="Y69" s="77">
        <v>175</v>
      </c>
      <c r="Z69" s="82">
        <f t="shared" si="80"/>
        <v>267.253125</v>
      </c>
      <c r="AA69" s="45">
        <v>8.746875000000001</v>
      </c>
      <c r="AB69" s="4">
        <f t="shared" si="95"/>
        <v>1118.399428367274</v>
      </c>
      <c r="AC69" s="3">
        <f t="shared" si="96"/>
        <v>20.007145409074667</v>
      </c>
      <c r="AE69" s="77">
        <v>175</v>
      </c>
      <c r="AF69" s="82">
        <f t="shared" si="81"/>
        <v>267.1296875</v>
      </c>
      <c r="AG69" s="45">
        <v>8.8703125</v>
      </c>
      <c r="AH69" s="4">
        <f t="shared" si="97"/>
        <v>1102.8360049321823</v>
      </c>
      <c r="AI69" s="3">
        <f t="shared" si="98"/>
        <v>19.72872996300863</v>
      </c>
      <c r="AJ69" s="7"/>
      <c r="AK69" s="77">
        <v>175</v>
      </c>
      <c r="AL69" s="82">
        <f t="shared" si="82"/>
        <v>267.109375</v>
      </c>
      <c r="AM69" s="45">
        <v>8.890625</v>
      </c>
      <c r="AN69" s="4">
        <f t="shared" si="99"/>
        <v>1100.3163444639717</v>
      </c>
      <c r="AO69" s="3">
        <f t="shared" si="100"/>
        <v>19.68365553602812</v>
      </c>
      <c r="AP69" s="7"/>
      <c r="AQ69" s="77">
        <v>175</v>
      </c>
      <c r="AR69" s="82">
        <f t="shared" si="83"/>
        <v>266.7921875</v>
      </c>
      <c r="AS69" s="45">
        <v>9.2078125</v>
      </c>
      <c r="AT69" s="4">
        <f t="shared" si="101"/>
        <v>1062.4130324113355</v>
      </c>
      <c r="AU69" s="3">
        <f t="shared" si="102"/>
        <v>19.005599864245717</v>
      </c>
      <c r="AV69" s="7"/>
      <c r="AW69" s="77">
        <v>175</v>
      </c>
      <c r="AX69" s="82">
        <f t="shared" si="84"/>
        <v>266.7609375</v>
      </c>
      <c r="AY69" s="45">
        <v>9.2390625</v>
      </c>
      <c r="AZ69" s="4">
        <f t="shared" si="103"/>
        <v>1058.8195501437513</v>
      </c>
      <c r="BA69" s="3">
        <f t="shared" si="104"/>
        <v>18.941315744968716</v>
      </c>
      <c r="BB69" s="7"/>
      <c r="BC69" s="77">
        <v>175</v>
      </c>
      <c r="BD69" s="82">
        <f t="shared" si="85"/>
        <v>266.725</v>
      </c>
      <c r="BE69" s="45">
        <v>9.275</v>
      </c>
      <c r="BF69" s="4">
        <f t="shared" si="105"/>
        <v>1054.7169811320753</v>
      </c>
      <c r="BG69" s="3">
        <f t="shared" si="106"/>
        <v>18.867924528301884</v>
      </c>
      <c r="BI69" s="77">
        <v>175</v>
      </c>
      <c r="BJ69" s="82">
        <f t="shared" si="86"/>
        <v>266.5515625</v>
      </c>
      <c r="BK69" s="45">
        <v>9.4484375</v>
      </c>
      <c r="BL69" s="4">
        <f t="shared" si="107"/>
        <v>1035.3563750620142</v>
      </c>
      <c r="BM69" s="3">
        <f t="shared" si="108"/>
        <v>18.521580949231023</v>
      </c>
    </row>
    <row r="70" spans="1:65" ht="12.75">
      <c r="A70" s="77">
        <v>200</v>
      </c>
      <c r="B70" s="82">
        <f t="shared" si="76"/>
        <v>265.8640625</v>
      </c>
      <c r="C70" s="45">
        <v>10.1359375</v>
      </c>
      <c r="D70" s="4">
        <f t="shared" si="87"/>
        <v>1103.006012024048</v>
      </c>
      <c r="E70" s="3">
        <f t="shared" si="88"/>
        <v>19.731771234777245</v>
      </c>
      <c r="F70" s="7"/>
      <c r="G70" s="77">
        <v>200</v>
      </c>
      <c r="H70" s="82">
        <f t="shared" si="77"/>
        <v>265.86875</v>
      </c>
      <c r="I70" s="45">
        <v>10.13125</v>
      </c>
      <c r="J70" s="4">
        <f t="shared" si="89"/>
        <v>1103.5163479333746</v>
      </c>
      <c r="K70" s="3">
        <f t="shared" si="90"/>
        <v>19.740900678593462</v>
      </c>
      <c r="L70" s="7"/>
      <c r="M70" s="77">
        <v>200</v>
      </c>
      <c r="N70" s="82">
        <f t="shared" si="78"/>
        <v>265.971875</v>
      </c>
      <c r="O70" s="45">
        <v>10.028125</v>
      </c>
      <c r="P70" s="4">
        <f t="shared" si="91"/>
        <v>1114.8644437519479</v>
      </c>
      <c r="Q70" s="3">
        <f t="shared" si="92"/>
        <v>19.943907759426615</v>
      </c>
      <c r="R70" s="7"/>
      <c r="S70" s="77">
        <v>200</v>
      </c>
      <c r="T70" s="82">
        <f t="shared" si="79"/>
        <v>265.8546875</v>
      </c>
      <c r="U70" s="45">
        <v>10.1453125</v>
      </c>
      <c r="V70" s="4">
        <f t="shared" si="93"/>
        <v>1101.9867549668875</v>
      </c>
      <c r="W70" s="3">
        <f t="shared" si="94"/>
        <v>19.713537655937163</v>
      </c>
      <c r="X70" s="7"/>
      <c r="Y70" s="77">
        <v>200</v>
      </c>
      <c r="Z70" s="82">
        <f t="shared" si="80"/>
        <v>266.1171875</v>
      </c>
      <c r="AA70" s="45">
        <v>9.8828125</v>
      </c>
      <c r="AB70" s="4">
        <f t="shared" si="95"/>
        <v>1131.2569169960475</v>
      </c>
      <c r="AC70" s="3">
        <f t="shared" si="96"/>
        <v>20.23715415019763</v>
      </c>
      <c r="AE70" s="77">
        <v>200</v>
      </c>
      <c r="AF70" s="82">
        <f t="shared" si="81"/>
        <v>265.88125</v>
      </c>
      <c r="AG70" s="45">
        <v>10.118749999999999</v>
      </c>
      <c r="AH70" s="4">
        <f t="shared" si="97"/>
        <v>1104.8795552810377</v>
      </c>
      <c r="AI70" s="3">
        <f t="shared" si="98"/>
        <v>19.765287214329835</v>
      </c>
      <c r="AJ70" s="7"/>
      <c r="AK70" s="77">
        <v>200</v>
      </c>
      <c r="AL70" s="82">
        <f t="shared" si="82"/>
        <v>265.915625</v>
      </c>
      <c r="AM70" s="45">
        <v>10.084375</v>
      </c>
      <c r="AN70" s="4">
        <f t="shared" si="99"/>
        <v>1108.6458010536103</v>
      </c>
      <c r="AO70" s="3">
        <f t="shared" si="100"/>
        <v>19.832661915091418</v>
      </c>
      <c r="AP70" s="7"/>
      <c r="AQ70" s="77">
        <v>200</v>
      </c>
      <c r="AR70" s="82">
        <f t="shared" si="83"/>
        <v>265.6984375</v>
      </c>
      <c r="AS70" s="45">
        <v>10.3015625</v>
      </c>
      <c r="AT70" s="4">
        <f t="shared" si="101"/>
        <v>1085.272258455938</v>
      </c>
      <c r="AU70" s="3">
        <f t="shared" si="102"/>
        <v>19.414530562718035</v>
      </c>
      <c r="AV70" s="7"/>
      <c r="AW70" s="77">
        <v>200</v>
      </c>
      <c r="AX70" s="82">
        <f t="shared" si="84"/>
        <v>265.6484375</v>
      </c>
      <c r="AY70" s="45">
        <v>10.3515625</v>
      </c>
      <c r="AZ70" s="4">
        <f t="shared" si="103"/>
        <v>1080.0301886792452</v>
      </c>
      <c r="BA70" s="3">
        <f t="shared" si="104"/>
        <v>19.32075471698113</v>
      </c>
      <c r="BB70" s="7"/>
      <c r="BC70" s="77">
        <v>200</v>
      </c>
      <c r="BD70" s="82">
        <f t="shared" si="85"/>
        <v>265.53125</v>
      </c>
      <c r="BE70" s="45">
        <v>10.46875</v>
      </c>
      <c r="BF70" s="4">
        <f t="shared" si="105"/>
        <v>1067.9402985074626</v>
      </c>
      <c r="BG70" s="3">
        <f t="shared" si="106"/>
        <v>19.104477611940297</v>
      </c>
      <c r="BI70" s="77">
        <v>200</v>
      </c>
      <c r="BJ70" s="82">
        <f t="shared" si="86"/>
        <v>265.428125</v>
      </c>
      <c r="BK70" s="45">
        <v>10.571875</v>
      </c>
      <c r="BL70" s="4">
        <f t="shared" si="107"/>
        <v>1057.5229086609518</v>
      </c>
      <c r="BM70" s="3">
        <f t="shared" si="108"/>
        <v>18.918120011823824</v>
      </c>
    </row>
    <row r="71" spans="1:65" ht="12.75">
      <c r="A71" s="77">
        <v>225</v>
      </c>
      <c r="B71" s="82">
        <f t="shared" si="76"/>
        <v>264.7984375</v>
      </c>
      <c r="C71" s="45">
        <v>11.2015625</v>
      </c>
      <c r="D71" s="4">
        <f t="shared" si="87"/>
        <v>1122.8344260008369</v>
      </c>
      <c r="E71" s="3">
        <f t="shared" si="88"/>
        <v>20.086483470497978</v>
      </c>
      <c r="F71" s="7"/>
      <c r="G71" s="77">
        <v>225</v>
      </c>
      <c r="H71" s="82">
        <f t="shared" si="77"/>
        <v>264.54583333333335</v>
      </c>
      <c r="I71" s="45">
        <v>11.454166666666666</v>
      </c>
      <c r="J71" s="4">
        <f t="shared" si="89"/>
        <v>1098.0720261913423</v>
      </c>
      <c r="K71" s="3">
        <f t="shared" si="90"/>
        <v>19.6435067297199</v>
      </c>
      <c r="L71" s="7"/>
      <c r="M71" s="77">
        <v>225</v>
      </c>
      <c r="N71" s="82">
        <f t="shared" si="78"/>
        <v>264.8953125</v>
      </c>
      <c r="O71" s="45">
        <v>11.104687499999999</v>
      </c>
      <c r="P71" s="4">
        <f t="shared" si="91"/>
        <v>1132.6298016040523</v>
      </c>
      <c r="Q71" s="3">
        <f t="shared" si="92"/>
        <v>20.26171380329253</v>
      </c>
      <c r="R71" s="7"/>
      <c r="S71" s="77">
        <v>225</v>
      </c>
      <c r="T71" s="82">
        <f t="shared" si="79"/>
        <v>264.6859375</v>
      </c>
      <c r="U71" s="45">
        <v>11.3140625</v>
      </c>
      <c r="V71" s="4">
        <f t="shared" si="93"/>
        <v>1111.669658886894</v>
      </c>
      <c r="W71" s="3">
        <f t="shared" si="94"/>
        <v>19.886755972931915</v>
      </c>
      <c r="X71" s="7"/>
      <c r="Y71" s="77">
        <v>225</v>
      </c>
      <c r="Z71" s="82">
        <f t="shared" si="80"/>
        <v>265.0046875</v>
      </c>
      <c r="AA71" s="45">
        <v>10.995312499999999</v>
      </c>
      <c r="AB71" s="4">
        <f t="shared" si="95"/>
        <v>1143.8965468239307</v>
      </c>
      <c r="AC71" s="3">
        <f t="shared" si="96"/>
        <v>20.46326559613472</v>
      </c>
      <c r="AE71" s="77">
        <v>225</v>
      </c>
      <c r="AF71" s="82">
        <f t="shared" si="81"/>
        <v>264.746875</v>
      </c>
      <c r="AG71" s="45">
        <v>11.253125</v>
      </c>
      <c r="AH71" s="4">
        <f t="shared" si="97"/>
        <v>1117.6895306859205</v>
      </c>
      <c r="AI71" s="3">
        <f t="shared" si="98"/>
        <v>19.99444598722577</v>
      </c>
      <c r="AJ71" s="7"/>
      <c r="AK71" s="77">
        <v>225</v>
      </c>
      <c r="AL71" s="82">
        <f t="shared" si="82"/>
        <v>264.7875</v>
      </c>
      <c r="AM71" s="45">
        <v>11.2125</v>
      </c>
      <c r="AN71" s="4">
        <f t="shared" si="99"/>
        <v>1121.7391304347827</v>
      </c>
      <c r="AO71" s="3">
        <f t="shared" si="100"/>
        <v>20.066889632107024</v>
      </c>
      <c r="AP71" s="7"/>
      <c r="AQ71" s="77">
        <v>225</v>
      </c>
      <c r="AR71" s="82">
        <f t="shared" si="83"/>
        <v>264.6</v>
      </c>
      <c r="AS71" s="45">
        <v>11.4</v>
      </c>
      <c r="AT71" s="4">
        <f t="shared" si="101"/>
        <v>1103.2894736842104</v>
      </c>
      <c r="AU71" s="3">
        <f t="shared" si="102"/>
        <v>19.736842105263158</v>
      </c>
      <c r="AV71" s="7"/>
      <c r="AW71" s="77">
        <v>225</v>
      </c>
      <c r="AX71" s="82">
        <f t="shared" si="84"/>
        <v>264.440625</v>
      </c>
      <c r="AY71" s="45">
        <v>11.559375</v>
      </c>
      <c r="AZ71" s="4">
        <f t="shared" si="103"/>
        <v>1088.0778588807786</v>
      </c>
      <c r="BA71" s="3">
        <f t="shared" si="104"/>
        <v>19.464720194647203</v>
      </c>
      <c r="BB71" s="7"/>
      <c r="BC71" s="77">
        <v>225</v>
      </c>
      <c r="BD71" s="82">
        <f t="shared" si="85"/>
        <v>264.25</v>
      </c>
      <c r="BE71" s="45">
        <v>11.75</v>
      </c>
      <c r="BF71" s="4">
        <f t="shared" si="105"/>
        <v>1070.4255319148938</v>
      </c>
      <c r="BG71" s="3">
        <f t="shared" si="106"/>
        <v>19.148936170212767</v>
      </c>
      <c r="BI71" s="77">
        <v>225</v>
      </c>
      <c r="BJ71" s="82">
        <f t="shared" si="86"/>
        <v>264.109375</v>
      </c>
      <c r="BK71" s="45">
        <v>11.890625000000002</v>
      </c>
      <c r="BL71" s="4">
        <f t="shared" si="107"/>
        <v>1057.7660972404728</v>
      </c>
      <c r="BM71" s="3">
        <f t="shared" si="108"/>
        <v>18.922470433639944</v>
      </c>
    </row>
    <row r="72" spans="1:65" ht="12.75">
      <c r="A72" s="77">
        <v>250</v>
      </c>
      <c r="B72" s="82">
        <f t="shared" si="76"/>
        <v>263.7828125</v>
      </c>
      <c r="C72" s="45">
        <v>12.217187500000001</v>
      </c>
      <c r="D72" s="4">
        <f t="shared" si="87"/>
        <v>1143.8802915973909</v>
      </c>
      <c r="E72" s="3">
        <f t="shared" si="88"/>
        <v>20.46297480496227</v>
      </c>
      <c r="F72" s="7"/>
      <c r="G72" s="77">
        <v>250</v>
      </c>
      <c r="H72" s="82">
        <f t="shared" si="77"/>
        <v>263.7125</v>
      </c>
      <c r="I72" s="45">
        <v>12.2875</v>
      </c>
      <c r="J72" s="4">
        <f t="shared" si="89"/>
        <v>1137.3346897253307</v>
      </c>
      <c r="K72" s="3">
        <f t="shared" si="90"/>
        <v>20.345879959308242</v>
      </c>
      <c r="L72" s="7"/>
      <c r="M72" s="77">
        <v>250</v>
      </c>
      <c r="N72" s="82">
        <f t="shared" si="78"/>
        <v>263.6984375</v>
      </c>
      <c r="O72" s="45">
        <v>12.301562500000001</v>
      </c>
      <c r="P72" s="4">
        <f t="shared" si="91"/>
        <v>1136.0345484567508</v>
      </c>
      <c r="Q72" s="3">
        <f t="shared" si="92"/>
        <v>20.322621618188744</v>
      </c>
      <c r="R72" s="7"/>
      <c r="S72" s="77">
        <v>250</v>
      </c>
      <c r="T72" s="82">
        <f t="shared" si="79"/>
        <v>263.575</v>
      </c>
      <c r="U72" s="45">
        <v>12.425</v>
      </c>
      <c r="V72" s="4">
        <f t="shared" si="93"/>
        <v>1124.748490945674</v>
      </c>
      <c r="W72" s="3">
        <f t="shared" si="94"/>
        <v>20.120724346076457</v>
      </c>
      <c r="X72" s="7"/>
      <c r="Y72" s="77">
        <v>250</v>
      </c>
      <c r="Z72" s="82">
        <f t="shared" si="80"/>
        <v>263.7921875</v>
      </c>
      <c r="AA72" s="45">
        <v>12.2078125</v>
      </c>
      <c r="AB72" s="4">
        <f t="shared" si="95"/>
        <v>1144.7587354409318</v>
      </c>
      <c r="AC72" s="3">
        <f t="shared" si="96"/>
        <v>20.47868936388071</v>
      </c>
      <c r="AE72" s="77">
        <v>250</v>
      </c>
      <c r="AF72" s="82">
        <f t="shared" si="81"/>
        <v>263.58125</v>
      </c>
      <c r="AG72" s="45">
        <v>12.418750000000001</v>
      </c>
      <c r="AH72" s="4">
        <f t="shared" si="97"/>
        <v>1125.3145445395066</v>
      </c>
      <c r="AI72" s="3">
        <f t="shared" si="98"/>
        <v>20.130850528434824</v>
      </c>
      <c r="AJ72" s="7"/>
      <c r="AK72" s="77">
        <v>250</v>
      </c>
      <c r="AL72" s="82">
        <f t="shared" si="82"/>
        <v>263.4859375</v>
      </c>
      <c r="AM72" s="45">
        <v>12.514062500000001</v>
      </c>
      <c r="AN72" s="4">
        <f t="shared" si="99"/>
        <v>1116.7436633786988</v>
      </c>
      <c r="AO72" s="3">
        <f t="shared" si="100"/>
        <v>19.977525284055435</v>
      </c>
      <c r="AP72" s="7"/>
      <c r="AQ72" s="77">
        <v>250</v>
      </c>
      <c r="AR72" s="82">
        <f t="shared" si="83"/>
        <v>263.4015625</v>
      </c>
      <c r="AS72" s="45">
        <v>12.5984375</v>
      </c>
      <c r="AT72" s="4">
        <f t="shared" si="101"/>
        <v>1109.264541733846</v>
      </c>
      <c r="AU72" s="3">
        <f t="shared" si="102"/>
        <v>19.843730621356816</v>
      </c>
      <c r="AV72" s="7"/>
      <c r="AW72" s="77">
        <v>250</v>
      </c>
      <c r="AX72" s="82">
        <f t="shared" si="84"/>
        <v>263.1953125</v>
      </c>
      <c r="AY72" s="45">
        <v>12.8046875</v>
      </c>
      <c r="AZ72" s="4">
        <f t="shared" si="103"/>
        <v>1091.3971934106162</v>
      </c>
      <c r="BA72" s="3">
        <f t="shared" si="104"/>
        <v>19.524100061012813</v>
      </c>
      <c r="BB72" s="7"/>
      <c r="BC72" s="77">
        <v>250</v>
      </c>
      <c r="BD72" s="82">
        <f t="shared" si="85"/>
        <v>263.203125</v>
      </c>
      <c r="BE72" s="45">
        <v>12.796874999999998</v>
      </c>
      <c r="BF72" s="4">
        <f t="shared" si="105"/>
        <v>1092.063492063492</v>
      </c>
      <c r="BG72" s="3">
        <f t="shared" si="106"/>
        <v>19.536019536019538</v>
      </c>
      <c r="BI72" s="77">
        <v>250</v>
      </c>
      <c r="BJ72" s="82">
        <f t="shared" si="86"/>
        <v>262.9703125</v>
      </c>
      <c r="BK72" s="45">
        <v>13.029687500000001</v>
      </c>
      <c r="BL72" s="4">
        <f t="shared" si="107"/>
        <v>1072.5506655474276</v>
      </c>
      <c r="BM72" s="3">
        <f t="shared" si="108"/>
        <v>19.186952872047005</v>
      </c>
    </row>
    <row r="73" spans="1:65" ht="12.75">
      <c r="A73" s="77">
        <v>275</v>
      </c>
      <c r="B73" s="82">
        <f t="shared" si="76"/>
        <v>262.6609375</v>
      </c>
      <c r="C73" s="45">
        <v>13.3390625</v>
      </c>
      <c r="D73" s="4">
        <f t="shared" si="87"/>
        <v>1152.4423099449452</v>
      </c>
      <c r="E73" s="3">
        <f t="shared" si="88"/>
        <v>20.616141501698486</v>
      </c>
      <c r="F73" s="7"/>
      <c r="G73" s="77">
        <v>275</v>
      </c>
      <c r="H73" s="82">
        <f t="shared" si="77"/>
        <v>262.6265625</v>
      </c>
      <c r="I73" s="45">
        <v>13.373437500000001</v>
      </c>
      <c r="J73" s="4">
        <f t="shared" si="89"/>
        <v>1149.4800794485336</v>
      </c>
      <c r="K73" s="3">
        <f t="shared" si="90"/>
        <v>20.563149900689332</v>
      </c>
      <c r="L73" s="7"/>
      <c r="M73" s="77">
        <v>275</v>
      </c>
      <c r="N73" s="82">
        <f t="shared" si="78"/>
        <v>262.69375</v>
      </c>
      <c r="O73" s="45">
        <v>13.306249999999999</v>
      </c>
      <c r="P73" s="4">
        <f t="shared" si="91"/>
        <v>1155.2841709722875</v>
      </c>
      <c r="Q73" s="3">
        <f t="shared" si="92"/>
        <v>20.666979802724285</v>
      </c>
      <c r="R73" s="7"/>
      <c r="S73" s="77">
        <v>275</v>
      </c>
      <c r="T73" s="82">
        <f t="shared" si="79"/>
        <v>262.4046875</v>
      </c>
      <c r="U73" s="45">
        <v>13.595312499999999</v>
      </c>
      <c r="V73" s="4">
        <f t="shared" si="93"/>
        <v>1130.7206068268015</v>
      </c>
      <c r="W73" s="3">
        <f t="shared" si="94"/>
        <v>20.2275600505689</v>
      </c>
      <c r="X73" s="7"/>
      <c r="Y73" s="77">
        <v>275</v>
      </c>
      <c r="Z73" s="82">
        <f t="shared" si="80"/>
        <v>262.6703125</v>
      </c>
      <c r="AA73" s="45">
        <v>13.3296875</v>
      </c>
      <c r="AB73" s="4">
        <f t="shared" si="95"/>
        <v>1153.2528425741414</v>
      </c>
      <c r="AC73" s="3">
        <f t="shared" si="96"/>
        <v>20.63064119095065</v>
      </c>
      <c r="AE73" s="77">
        <v>275</v>
      </c>
      <c r="AF73" s="82">
        <f t="shared" si="81"/>
        <v>262.515625</v>
      </c>
      <c r="AG73" s="45">
        <v>13.484375</v>
      </c>
      <c r="AH73" s="4">
        <f t="shared" si="97"/>
        <v>1140.0231749710313</v>
      </c>
      <c r="AI73" s="3">
        <f t="shared" si="98"/>
        <v>20.393974507531865</v>
      </c>
      <c r="AJ73" s="7"/>
      <c r="AK73" s="77">
        <v>275</v>
      </c>
      <c r="AL73" s="82">
        <f t="shared" si="82"/>
        <v>262.39375</v>
      </c>
      <c r="AM73" s="45">
        <v>13.60625</v>
      </c>
      <c r="AN73" s="4">
        <f t="shared" si="99"/>
        <v>1129.8116674322462</v>
      </c>
      <c r="AO73" s="3">
        <f t="shared" si="100"/>
        <v>20.21129995406523</v>
      </c>
      <c r="AP73" s="7"/>
      <c r="AQ73" s="77">
        <v>275</v>
      </c>
      <c r="AR73" s="82">
        <f t="shared" si="83"/>
        <v>262.2765625</v>
      </c>
      <c r="AS73" s="45">
        <v>13.723437500000001</v>
      </c>
      <c r="AT73" s="4">
        <f t="shared" si="101"/>
        <v>1120.163953091199</v>
      </c>
      <c r="AU73" s="3">
        <f t="shared" si="102"/>
        <v>20.038711146533075</v>
      </c>
      <c r="AV73" s="7"/>
      <c r="AW73" s="77">
        <v>275</v>
      </c>
      <c r="AX73" s="82">
        <f t="shared" si="84"/>
        <v>262.0328125</v>
      </c>
      <c r="AY73" s="45">
        <v>13.9671875</v>
      </c>
      <c r="AZ73" s="4">
        <f t="shared" si="103"/>
        <v>1100.6152813513816</v>
      </c>
      <c r="BA73" s="3">
        <f t="shared" si="104"/>
        <v>19.689003244210763</v>
      </c>
      <c r="BB73" s="7"/>
      <c r="BC73" s="77">
        <v>275</v>
      </c>
      <c r="BD73" s="82">
        <f t="shared" si="85"/>
        <v>261.9890625</v>
      </c>
      <c r="BE73" s="45">
        <v>14.0109375</v>
      </c>
      <c r="BF73" s="4">
        <f t="shared" si="105"/>
        <v>1097.178543548567</v>
      </c>
      <c r="BG73" s="3">
        <f t="shared" si="106"/>
        <v>19.627523140403703</v>
      </c>
      <c r="BI73" s="77">
        <v>275</v>
      </c>
      <c r="BJ73" s="82">
        <f t="shared" si="86"/>
        <v>261.775</v>
      </c>
      <c r="BK73" s="45">
        <v>14.225</v>
      </c>
      <c r="BL73" s="4">
        <f t="shared" si="107"/>
        <v>1080.6678383128296</v>
      </c>
      <c r="BM73" s="3">
        <f t="shared" si="108"/>
        <v>19.332161687170476</v>
      </c>
    </row>
    <row r="74" spans="1:65" ht="12.75">
      <c r="A74" s="77">
        <v>300</v>
      </c>
      <c r="B74" s="82">
        <f t="shared" si="76"/>
        <v>261.6484375</v>
      </c>
      <c r="C74" s="45">
        <v>14.3515625</v>
      </c>
      <c r="D74" s="4">
        <f t="shared" si="87"/>
        <v>1168.5138813282526</v>
      </c>
      <c r="E74" s="3">
        <f t="shared" si="88"/>
        <v>20.90364725095264</v>
      </c>
      <c r="F74" s="7"/>
      <c r="G74" s="77">
        <v>300</v>
      </c>
      <c r="H74" s="82">
        <f t="shared" si="77"/>
        <v>261.6578125</v>
      </c>
      <c r="I74" s="45">
        <v>14.3421875</v>
      </c>
      <c r="J74" s="4">
        <f t="shared" si="89"/>
        <v>1169.277699095762</v>
      </c>
      <c r="K74" s="3">
        <f t="shared" si="90"/>
        <v>20.917311253949233</v>
      </c>
      <c r="L74" s="7"/>
      <c r="M74" s="77">
        <v>300</v>
      </c>
      <c r="N74" s="82">
        <f t="shared" si="78"/>
        <v>261.5</v>
      </c>
      <c r="O74" s="45">
        <v>14.5</v>
      </c>
      <c r="P74" s="4">
        <f t="shared" si="91"/>
        <v>1156.551724137931</v>
      </c>
      <c r="Q74" s="3">
        <f t="shared" si="92"/>
        <v>20.689655172413794</v>
      </c>
      <c r="R74" s="7"/>
      <c r="S74" s="77">
        <v>300</v>
      </c>
      <c r="T74" s="82">
        <f t="shared" si="79"/>
        <v>261.359375</v>
      </c>
      <c r="U74" s="45">
        <v>14.640625</v>
      </c>
      <c r="V74" s="4">
        <f t="shared" si="93"/>
        <v>1145.4429028815366</v>
      </c>
      <c r="W74" s="3">
        <f t="shared" si="94"/>
        <v>20.490928495197437</v>
      </c>
      <c r="X74" s="7"/>
      <c r="Y74" s="77">
        <v>300</v>
      </c>
      <c r="Z74" s="82">
        <f t="shared" si="80"/>
        <v>261.4578125</v>
      </c>
      <c r="AA74" s="45">
        <v>14.5421875</v>
      </c>
      <c r="AB74" s="4">
        <f t="shared" si="95"/>
        <v>1153.1965187493283</v>
      </c>
      <c r="AC74" s="3">
        <f t="shared" si="96"/>
        <v>20.62963360911142</v>
      </c>
      <c r="AE74" s="77">
        <v>300</v>
      </c>
      <c r="AF74" s="82">
        <f t="shared" si="81"/>
        <v>261.290625</v>
      </c>
      <c r="AG74" s="45">
        <v>14.709375</v>
      </c>
      <c r="AH74" s="4">
        <f t="shared" si="97"/>
        <v>1140.089228808158</v>
      </c>
      <c r="AI74" s="3">
        <f t="shared" si="98"/>
        <v>20.395156150414277</v>
      </c>
      <c r="AJ74" s="7"/>
      <c r="AK74" s="77">
        <v>300</v>
      </c>
      <c r="AL74" s="82">
        <f t="shared" si="82"/>
        <v>261.2109375</v>
      </c>
      <c r="AM74" s="45">
        <v>14.7890625</v>
      </c>
      <c r="AN74" s="4">
        <f t="shared" si="99"/>
        <v>1133.9461172741678</v>
      </c>
      <c r="AO74" s="3">
        <f t="shared" si="100"/>
        <v>20.28526148969889</v>
      </c>
      <c r="AP74" s="7"/>
      <c r="AQ74" s="77">
        <v>300</v>
      </c>
      <c r="AR74" s="82">
        <f t="shared" si="83"/>
        <v>261.0734375</v>
      </c>
      <c r="AS74" s="45">
        <v>14.926562500000001</v>
      </c>
      <c r="AT74" s="4">
        <f t="shared" si="101"/>
        <v>1123.5004710562125</v>
      </c>
      <c r="AU74" s="3">
        <f t="shared" si="102"/>
        <v>20.09839840887679</v>
      </c>
      <c r="AV74" s="7"/>
      <c r="AW74" s="77">
        <v>300</v>
      </c>
      <c r="AX74" s="82">
        <f t="shared" si="84"/>
        <v>260.946875</v>
      </c>
      <c r="AY74" s="45">
        <v>15.053125</v>
      </c>
      <c r="AZ74" s="4">
        <f t="shared" si="103"/>
        <v>1114.0543906996054</v>
      </c>
      <c r="BA74" s="3">
        <f t="shared" si="104"/>
        <v>19.929416649366825</v>
      </c>
      <c r="BB74" s="7"/>
      <c r="BC74" s="77">
        <v>300</v>
      </c>
      <c r="BD74" s="82">
        <f t="shared" si="85"/>
        <v>260.8703125</v>
      </c>
      <c r="BE74" s="45">
        <v>15.1296875</v>
      </c>
      <c r="BF74" s="4">
        <f t="shared" si="105"/>
        <v>1108.4168129711868</v>
      </c>
      <c r="BG74" s="3">
        <f t="shared" si="106"/>
        <v>19.828565527212643</v>
      </c>
      <c r="BI74" s="77">
        <v>300</v>
      </c>
      <c r="BJ74" s="82">
        <f t="shared" si="86"/>
        <v>260.6859375</v>
      </c>
      <c r="BK74" s="45">
        <v>15.3140625</v>
      </c>
      <c r="BL74" s="4">
        <f t="shared" si="107"/>
        <v>1095.0719314355679</v>
      </c>
      <c r="BM74" s="3">
        <f t="shared" si="108"/>
        <v>19.589837771655954</v>
      </c>
    </row>
    <row r="75" spans="1:65" ht="12.75">
      <c r="A75" s="77">
        <v>325</v>
      </c>
      <c r="B75" s="82">
        <f t="shared" si="76"/>
        <v>260.5421875</v>
      </c>
      <c r="C75" s="45">
        <v>15.4578125</v>
      </c>
      <c r="D75" s="3">
        <f t="shared" si="87"/>
        <v>1175.2956636005256</v>
      </c>
      <c r="E75" s="3">
        <f t="shared" si="88"/>
        <v>21.02496714848883</v>
      </c>
      <c r="F75" s="7"/>
      <c r="G75" s="77">
        <v>325</v>
      </c>
      <c r="H75" s="82">
        <f t="shared" si="77"/>
        <v>260.5046875</v>
      </c>
      <c r="I75" s="45">
        <v>15.495312499999999</v>
      </c>
      <c r="J75" s="4">
        <f aca="true" t="shared" si="109" ref="J75:J82">K75*55.9</f>
        <v>1172.4513461732379</v>
      </c>
      <c r="K75" s="3">
        <f aca="true" t="shared" si="110" ref="K75:K82">G75/I75</f>
        <v>20.974084904709088</v>
      </c>
      <c r="L75" s="7"/>
      <c r="M75" s="77">
        <v>325</v>
      </c>
      <c r="N75" s="82">
        <f t="shared" si="78"/>
        <v>260.4421875</v>
      </c>
      <c r="O75" s="45">
        <v>15.5578125</v>
      </c>
      <c r="P75" s="4">
        <f t="shared" si="91"/>
        <v>1167.7412875364064</v>
      </c>
      <c r="Q75" s="3">
        <f t="shared" si="92"/>
        <v>20.889826252887413</v>
      </c>
      <c r="R75" s="7"/>
      <c r="S75" s="77">
        <v>325</v>
      </c>
      <c r="T75" s="82">
        <f t="shared" si="79"/>
        <v>260.16875</v>
      </c>
      <c r="U75" s="45">
        <v>15.83125</v>
      </c>
      <c r="V75" s="4">
        <f t="shared" si="93"/>
        <v>1147.5720489538096</v>
      </c>
      <c r="W75" s="3">
        <f t="shared" si="94"/>
        <v>20.529016975917884</v>
      </c>
      <c r="X75" s="7"/>
      <c r="Y75" s="77">
        <v>325</v>
      </c>
      <c r="Z75" s="82">
        <f t="shared" si="80"/>
        <v>260.3578125</v>
      </c>
      <c r="AA75" s="45">
        <v>15.6421875</v>
      </c>
      <c r="AB75" s="4">
        <f t="shared" si="95"/>
        <v>1161.4424133453201</v>
      </c>
      <c r="AC75" s="3">
        <f t="shared" si="96"/>
        <v>20.77714514034562</v>
      </c>
      <c r="AE75" s="77">
        <v>325</v>
      </c>
      <c r="AF75" s="82">
        <f t="shared" si="81"/>
        <v>260.2015625</v>
      </c>
      <c r="AG75" s="45">
        <v>15.798437500000002</v>
      </c>
      <c r="AH75" s="3">
        <f t="shared" si="97"/>
        <v>1149.9554940164176</v>
      </c>
      <c r="AI75" s="3">
        <f t="shared" si="98"/>
        <v>20.571654633567398</v>
      </c>
      <c r="AJ75" s="7"/>
      <c r="AK75" s="77">
        <v>325</v>
      </c>
      <c r="AL75" s="82">
        <f t="shared" si="82"/>
        <v>260.115625</v>
      </c>
      <c r="AM75" s="45">
        <v>15.884374999999999</v>
      </c>
      <c r="AN75" s="4">
        <f t="shared" si="99"/>
        <v>1143.7340153452685</v>
      </c>
      <c r="AO75" s="3">
        <f t="shared" si="100"/>
        <v>20.460358056265985</v>
      </c>
      <c r="AP75" s="7"/>
      <c r="AQ75" s="77">
        <v>325</v>
      </c>
      <c r="AR75" s="82">
        <f t="shared" si="83"/>
        <v>259.80625</v>
      </c>
      <c r="AS75" s="45">
        <v>16.19375</v>
      </c>
      <c r="AT75" s="4">
        <f t="shared" si="101"/>
        <v>1121.8834426862215</v>
      </c>
      <c r="AU75" s="3">
        <f t="shared" si="102"/>
        <v>20.069471246622925</v>
      </c>
      <c r="AV75" s="7"/>
      <c r="AW75" s="77">
        <v>325</v>
      </c>
      <c r="AX75" s="82">
        <f t="shared" si="84"/>
        <v>259.709375</v>
      </c>
      <c r="AY75" s="45">
        <v>16.290625</v>
      </c>
      <c r="AZ75" s="4">
        <f t="shared" si="103"/>
        <v>1115.211970074813</v>
      </c>
      <c r="BA75" s="3">
        <f t="shared" si="104"/>
        <v>19.950124688279303</v>
      </c>
      <c r="BB75" s="7"/>
      <c r="BC75" s="77">
        <v>325</v>
      </c>
      <c r="BD75" s="82">
        <f t="shared" si="85"/>
        <v>259.6125</v>
      </c>
      <c r="BE75" s="45">
        <v>16.3875</v>
      </c>
      <c r="BF75" s="4">
        <f t="shared" si="105"/>
        <v>1108.6193745232647</v>
      </c>
      <c r="BG75" s="3">
        <f t="shared" si="106"/>
        <v>19.83218916857361</v>
      </c>
      <c r="BI75" s="77">
        <v>325</v>
      </c>
      <c r="BJ75" s="82">
        <f t="shared" si="86"/>
        <v>259.4109375</v>
      </c>
      <c r="BK75" s="45">
        <v>16.5890625</v>
      </c>
      <c r="BL75" s="4">
        <f t="shared" si="107"/>
        <v>1095.1492888763303</v>
      </c>
      <c r="BM75" s="3">
        <f t="shared" si="108"/>
        <v>19.59122162569464</v>
      </c>
    </row>
    <row r="76" spans="1:65" ht="12.75">
      <c r="A76" s="77">
        <v>350</v>
      </c>
      <c r="B76" s="82">
        <f t="shared" si="76"/>
        <v>259.4015625</v>
      </c>
      <c r="C76" s="45">
        <v>16.5984375</v>
      </c>
      <c r="D76" s="3">
        <f t="shared" si="87"/>
        <v>1178.7254071354607</v>
      </c>
      <c r="E76" s="3">
        <f t="shared" si="88"/>
        <v>21.0863221312247</v>
      </c>
      <c r="F76" s="7"/>
      <c r="G76" s="77">
        <v>350</v>
      </c>
      <c r="H76" s="82">
        <f t="shared" si="77"/>
        <v>259.29375</v>
      </c>
      <c r="I76" s="45">
        <v>16.706249999999997</v>
      </c>
      <c r="J76" s="4">
        <f t="shared" si="109"/>
        <v>1171.1185933408158</v>
      </c>
      <c r="K76" s="3">
        <f t="shared" si="110"/>
        <v>20.9502431724654</v>
      </c>
      <c r="L76" s="7"/>
      <c r="M76" s="77">
        <v>350</v>
      </c>
      <c r="N76" s="82">
        <f t="shared" si="78"/>
        <v>259.2765625</v>
      </c>
      <c r="O76" s="45">
        <v>16.7234375</v>
      </c>
      <c r="P76" s="4">
        <f t="shared" si="91"/>
        <v>1169.9149771092218</v>
      </c>
      <c r="Q76" s="3">
        <f t="shared" si="92"/>
        <v>20.928711576193592</v>
      </c>
      <c r="R76" s="7"/>
      <c r="S76" s="77">
        <v>350</v>
      </c>
      <c r="T76" s="82">
        <f t="shared" si="79"/>
        <v>259.046875</v>
      </c>
      <c r="U76" s="45">
        <v>16.953125</v>
      </c>
      <c r="V76" s="4">
        <f t="shared" si="93"/>
        <v>1154.0645161290322</v>
      </c>
      <c r="W76" s="3">
        <f t="shared" si="94"/>
        <v>20.64516129032258</v>
      </c>
      <c r="X76" s="7"/>
      <c r="Y76" s="77">
        <v>350</v>
      </c>
      <c r="Z76" s="82">
        <f t="shared" si="80"/>
        <v>259.196875</v>
      </c>
      <c r="AA76" s="45">
        <v>16.803125</v>
      </c>
      <c r="AB76" s="4">
        <f t="shared" si="95"/>
        <v>1164.3667472568345</v>
      </c>
      <c r="AC76" s="3">
        <f t="shared" si="96"/>
        <v>20.829458806025663</v>
      </c>
      <c r="AE76" s="77">
        <v>350</v>
      </c>
      <c r="AF76" s="82">
        <f t="shared" si="81"/>
        <v>259</v>
      </c>
      <c r="AG76" s="45">
        <v>17</v>
      </c>
      <c r="AH76" s="3">
        <f t="shared" si="97"/>
        <v>1150.8823529411766</v>
      </c>
      <c r="AI76" s="3">
        <f t="shared" si="98"/>
        <v>20.58823529411765</v>
      </c>
      <c r="AJ76" s="7"/>
      <c r="AK76" s="77">
        <v>350</v>
      </c>
      <c r="AL76" s="82">
        <f t="shared" si="82"/>
        <v>258.8640625</v>
      </c>
      <c r="AM76" s="45">
        <v>17.1359375</v>
      </c>
      <c r="AN76" s="4">
        <f t="shared" si="99"/>
        <v>1141.7525303182274</v>
      </c>
      <c r="AO76" s="3">
        <f t="shared" si="100"/>
        <v>20.424911096927143</v>
      </c>
      <c r="AP76" s="7"/>
      <c r="AQ76" s="77">
        <v>350</v>
      </c>
      <c r="AR76" s="82">
        <f t="shared" si="83"/>
        <v>258.5703125</v>
      </c>
      <c r="AS76" s="45">
        <v>17.4296875</v>
      </c>
      <c r="AT76" s="4">
        <f t="shared" si="101"/>
        <v>1122.510085163604</v>
      </c>
      <c r="AU76" s="3">
        <f t="shared" si="102"/>
        <v>20.080681308830123</v>
      </c>
      <c r="AV76" s="7"/>
      <c r="AW76" s="77">
        <v>350</v>
      </c>
      <c r="AX76" s="82">
        <f t="shared" si="84"/>
        <v>258.5328125</v>
      </c>
      <c r="AY76" s="45">
        <v>17.4671875</v>
      </c>
      <c r="AZ76" s="4">
        <f t="shared" si="103"/>
        <v>1120.100187852223</v>
      </c>
      <c r="BA76" s="3">
        <f t="shared" si="104"/>
        <v>20.037570444583594</v>
      </c>
      <c r="BB76" s="7"/>
      <c r="BC76" s="77">
        <v>350</v>
      </c>
      <c r="BD76" s="82">
        <f t="shared" si="85"/>
        <v>258.4390625</v>
      </c>
      <c r="BE76" s="45">
        <v>17.5609375</v>
      </c>
      <c r="BF76" s="4">
        <f t="shared" si="105"/>
        <v>1114.1204733517216</v>
      </c>
      <c r="BG76" s="3">
        <f t="shared" si="106"/>
        <v>19.930598807723104</v>
      </c>
      <c r="BI76" s="77">
        <v>350</v>
      </c>
      <c r="BJ76" s="82">
        <f t="shared" si="86"/>
        <v>258.2203125</v>
      </c>
      <c r="BK76" s="45">
        <v>17.779687499999998</v>
      </c>
      <c r="BL76" s="4">
        <f t="shared" si="107"/>
        <v>1100.4130415678003</v>
      </c>
      <c r="BM76" s="3">
        <f t="shared" si="108"/>
        <v>19.68538535899464</v>
      </c>
    </row>
    <row r="77" spans="1:65" ht="12.75">
      <c r="A77" s="77">
        <v>375</v>
      </c>
      <c r="B77" s="82">
        <f t="shared" si="76"/>
        <v>258.2515625</v>
      </c>
      <c r="C77" s="45">
        <v>17.748437499999998</v>
      </c>
      <c r="D77" s="3">
        <f t="shared" si="87"/>
        <v>1181.0898846729465</v>
      </c>
      <c r="E77" s="3">
        <f t="shared" si="88"/>
        <v>21.12862047715468</v>
      </c>
      <c r="F77" s="7"/>
      <c r="G77" s="77">
        <v>375</v>
      </c>
      <c r="H77" s="82">
        <f t="shared" si="77"/>
        <v>258.13125</v>
      </c>
      <c r="I77" s="45">
        <v>17.86875</v>
      </c>
      <c r="J77" s="4">
        <f t="shared" si="109"/>
        <v>1173.1374606505772</v>
      </c>
      <c r="K77" s="3">
        <f t="shared" si="110"/>
        <v>20.986358866736623</v>
      </c>
      <c r="L77" s="7"/>
      <c r="M77" s="77">
        <v>375</v>
      </c>
      <c r="N77" s="82">
        <f t="shared" si="78"/>
        <v>258.190625</v>
      </c>
      <c r="O77" s="45">
        <v>17.809375</v>
      </c>
      <c r="P77" s="4">
        <f t="shared" si="91"/>
        <v>1177.0486050184243</v>
      </c>
      <c r="Q77" s="3">
        <f t="shared" si="92"/>
        <v>21.05632567117038</v>
      </c>
      <c r="R77" s="7"/>
      <c r="S77" s="77">
        <v>375</v>
      </c>
      <c r="T77" s="82">
        <f t="shared" si="79"/>
        <v>257.8546875</v>
      </c>
      <c r="U77" s="45">
        <v>18.1453125</v>
      </c>
      <c r="V77" s="4">
        <f t="shared" si="93"/>
        <v>1155.2570395246705</v>
      </c>
      <c r="W77" s="3">
        <f t="shared" si="94"/>
        <v>20.666494445879618</v>
      </c>
      <c r="X77" s="7"/>
      <c r="Y77" s="77">
        <v>375</v>
      </c>
      <c r="Z77" s="82">
        <f t="shared" si="80"/>
        <v>258.0671875</v>
      </c>
      <c r="AA77" s="45">
        <v>17.932812499999997</v>
      </c>
      <c r="AB77" s="4">
        <f t="shared" si="95"/>
        <v>1168.9465888298337</v>
      </c>
      <c r="AC77" s="3">
        <f t="shared" si="96"/>
        <v>20.911387993378064</v>
      </c>
      <c r="AE77" s="77">
        <v>375</v>
      </c>
      <c r="AF77" s="82">
        <f t="shared" si="81"/>
        <v>257.7171875</v>
      </c>
      <c r="AG77" s="45">
        <v>18.2828125</v>
      </c>
      <c r="AH77" s="3">
        <f t="shared" si="97"/>
        <v>1146.5686693445007</v>
      </c>
      <c r="AI77" s="3">
        <f t="shared" si="98"/>
        <v>20.51106743013418</v>
      </c>
      <c r="AJ77" s="7"/>
      <c r="AK77" s="77">
        <v>375</v>
      </c>
      <c r="AL77" s="82">
        <f t="shared" si="82"/>
        <v>257.721875</v>
      </c>
      <c r="AM77" s="45">
        <v>18.278125</v>
      </c>
      <c r="AN77" s="4">
        <f t="shared" si="99"/>
        <v>1146.8627115746283</v>
      </c>
      <c r="AO77" s="3">
        <f t="shared" si="100"/>
        <v>20.516327577363654</v>
      </c>
      <c r="AP77" s="7"/>
      <c r="AQ77" s="77">
        <v>375</v>
      </c>
      <c r="AR77" s="82">
        <f t="shared" si="83"/>
        <v>257.4609375</v>
      </c>
      <c r="AS77" s="45">
        <v>18.5390625</v>
      </c>
      <c r="AT77" s="4">
        <f t="shared" si="101"/>
        <v>1130.7206068268015</v>
      </c>
      <c r="AU77" s="3">
        <f t="shared" si="102"/>
        <v>20.2275600505689</v>
      </c>
      <c r="AV77" s="7"/>
      <c r="AW77" s="77">
        <v>375</v>
      </c>
      <c r="AX77" s="82">
        <f t="shared" si="84"/>
        <v>257.2078125</v>
      </c>
      <c r="AY77" s="45">
        <v>18.792187499999997</v>
      </c>
      <c r="AZ77" s="4">
        <f t="shared" si="103"/>
        <v>1115.4901471688702</v>
      </c>
      <c r="BA77" s="3">
        <f t="shared" si="104"/>
        <v>19.95510102269893</v>
      </c>
      <c r="BB77" s="7"/>
      <c r="BC77" s="77">
        <v>375</v>
      </c>
      <c r="BD77" s="82">
        <f t="shared" si="85"/>
        <v>257.0421875</v>
      </c>
      <c r="BE77" s="45">
        <v>18.957812500000003</v>
      </c>
      <c r="BF77" s="4">
        <f t="shared" si="105"/>
        <v>1105.7446633149261</v>
      </c>
      <c r="BG77" s="3">
        <f t="shared" si="106"/>
        <v>19.78076320778043</v>
      </c>
      <c r="BI77" s="77">
        <v>375</v>
      </c>
      <c r="BJ77" s="82">
        <f t="shared" si="86"/>
        <v>256.8390625</v>
      </c>
      <c r="BK77" s="45">
        <v>19.160937500000003</v>
      </c>
      <c r="BL77" s="4">
        <f t="shared" si="107"/>
        <v>1094.022669819783</v>
      </c>
      <c r="BM77" s="3">
        <f t="shared" si="108"/>
        <v>19.571067438636547</v>
      </c>
    </row>
    <row r="78" spans="1:65" ht="12.75">
      <c r="A78" s="77">
        <v>400</v>
      </c>
      <c r="B78" s="82">
        <f t="shared" si="76"/>
        <v>257.215625</v>
      </c>
      <c r="C78" s="45">
        <v>18.784375000000004</v>
      </c>
      <c r="D78" s="3">
        <f t="shared" si="87"/>
        <v>1190.351023124272</v>
      </c>
      <c r="E78" s="3">
        <f t="shared" si="88"/>
        <v>21.294293794709695</v>
      </c>
      <c r="F78" s="7"/>
      <c r="G78" s="77">
        <v>400</v>
      </c>
      <c r="H78" s="82">
        <f t="shared" si="77"/>
        <v>256.9953125</v>
      </c>
      <c r="I78" s="45">
        <v>19.0046875</v>
      </c>
      <c r="J78" s="4">
        <f t="shared" si="109"/>
        <v>1176.5518375400807</v>
      </c>
      <c r="K78" s="3">
        <f t="shared" si="110"/>
        <v>21.04743895420538</v>
      </c>
      <c r="L78" s="7"/>
      <c r="M78" s="77">
        <v>400</v>
      </c>
      <c r="N78" s="82">
        <f t="shared" si="78"/>
        <v>256.94375</v>
      </c>
      <c r="O78" s="45">
        <v>19.056250000000002</v>
      </c>
      <c r="P78" s="4">
        <f t="shared" si="91"/>
        <v>1173.368317481141</v>
      </c>
      <c r="Q78" s="3">
        <f t="shared" si="92"/>
        <v>20.99048868481469</v>
      </c>
      <c r="R78" s="7"/>
      <c r="S78" s="77">
        <v>400</v>
      </c>
      <c r="T78" s="82">
        <f t="shared" si="79"/>
        <v>256.7078125</v>
      </c>
      <c r="U78" s="45">
        <v>19.292187499999997</v>
      </c>
      <c r="V78" s="4">
        <f t="shared" si="93"/>
        <v>1159.0183850328015</v>
      </c>
      <c r="W78" s="3">
        <f t="shared" si="94"/>
        <v>20.733781485381066</v>
      </c>
      <c r="X78" s="7"/>
      <c r="Y78" s="77">
        <v>400</v>
      </c>
      <c r="Z78" s="82">
        <f t="shared" si="80"/>
        <v>256.7859375</v>
      </c>
      <c r="AA78" s="45">
        <v>19.2140625</v>
      </c>
      <c r="AB78" s="4">
        <f t="shared" si="95"/>
        <v>1163.7309912986907</v>
      </c>
      <c r="AC78" s="3">
        <f t="shared" si="96"/>
        <v>20.818085711962265</v>
      </c>
      <c r="AE78" s="77">
        <v>400</v>
      </c>
      <c r="AF78" s="82">
        <f t="shared" si="81"/>
        <v>256.5375</v>
      </c>
      <c r="AG78" s="45">
        <v>19.462500000000002</v>
      </c>
      <c r="AH78" s="3">
        <f t="shared" si="97"/>
        <v>1148.8760436737314</v>
      </c>
      <c r="AI78" s="3">
        <f t="shared" si="98"/>
        <v>20.552344251766215</v>
      </c>
      <c r="AJ78" s="7"/>
      <c r="AK78" s="77">
        <v>400</v>
      </c>
      <c r="AL78" s="82">
        <f t="shared" si="82"/>
        <v>256.4921875</v>
      </c>
      <c r="AM78" s="45">
        <v>19.5078125</v>
      </c>
      <c r="AN78" s="4">
        <f t="shared" si="99"/>
        <v>1146.2074489387264</v>
      </c>
      <c r="AO78" s="3">
        <f t="shared" si="100"/>
        <v>20.50460552663196</v>
      </c>
      <c r="AP78" s="7"/>
      <c r="AQ78" s="77">
        <v>400</v>
      </c>
      <c r="AR78" s="82">
        <f t="shared" si="83"/>
        <v>256.203125</v>
      </c>
      <c r="AS78" s="45">
        <v>19.796875</v>
      </c>
      <c r="AT78" s="4">
        <f t="shared" si="101"/>
        <v>1129.4711917916338</v>
      </c>
      <c r="AU78" s="3">
        <f t="shared" si="102"/>
        <v>20.2052091554854</v>
      </c>
      <c r="AV78" s="7"/>
      <c r="AW78" s="77">
        <v>400</v>
      </c>
      <c r="AX78" s="82">
        <f t="shared" si="84"/>
        <v>255.9875</v>
      </c>
      <c r="AY78" s="45">
        <v>20.0125</v>
      </c>
      <c r="AZ78" s="4">
        <f t="shared" si="103"/>
        <v>1117.3016864459712</v>
      </c>
      <c r="BA78" s="3">
        <f t="shared" si="104"/>
        <v>19.987507807620236</v>
      </c>
      <c r="BB78" s="7"/>
      <c r="BC78" s="77">
        <v>400</v>
      </c>
      <c r="BD78" s="82">
        <f t="shared" si="85"/>
        <v>255.834375</v>
      </c>
      <c r="BE78" s="45">
        <v>20.165625</v>
      </c>
      <c r="BF78" s="4">
        <f t="shared" si="105"/>
        <v>1108.8176042150938</v>
      </c>
      <c r="BG78" s="3">
        <f t="shared" si="106"/>
        <v>19.835735316906867</v>
      </c>
      <c r="BI78" s="77">
        <v>400</v>
      </c>
      <c r="BJ78" s="82">
        <f t="shared" si="86"/>
        <v>255.51875</v>
      </c>
      <c r="BK78" s="45">
        <v>20.481250000000003</v>
      </c>
      <c r="BL78" s="4">
        <f t="shared" si="107"/>
        <v>1091.730241074153</v>
      </c>
      <c r="BM78" s="3">
        <f t="shared" si="108"/>
        <v>19.530057979859624</v>
      </c>
    </row>
    <row r="79" spans="1:65" ht="12.75">
      <c r="A79" s="77">
        <v>425</v>
      </c>
      <c r="B79" s="82">
        <f t="shared" si="76"/>
        <v>256.021875</v>
      </c>
      <c r="C79" s="45">
        <v>19.978125</v>
      </c>
      <c r="D79" s="3">
        <f t="shared" si="87"/>
        <v>1189.1756608790865</v>
      </c>
      <c r="E79" s="3">
        <f t="shared" si="88"/>
        <v>21.2732676364774</v>
      </c>
      <c r="F79" s="7"/>
      <c r="G79" s="77">
        <v>425</v>
      </c>
      <c r="H79" s="82">
        <f t="shared" si="77"/>
        <v>255.78125</v>
      </c>
      <c r="I79" s="45">
        <v>20.21875</v>
      </c>
      <c r="J79" s="4">
        <f t="shared" si="109"/>
        <v>1175.0231839258113</v>
      </c>
      <c r="K79" s="3">
        <f t="shared" si="110"/>
        <v>21.020092735703244</v>
      </c>
      <c r="L79" s="7"/>
      <c r="M79" s="77">
        <v>425</v>
      </c>
      <c r="N79" s="82">
        <f t="shared" si="78"/>
        <v>255.78125</v>
      </c>
      <c r="O79" s="45">
        <v>20.21875</v>
      </c>
      <c r="P79" s="4">
        <f t="shared" si="91"/>
        <v>1175.0231839258113</v>
      </c>
      <c r="Q79" s="3">
        <f t="shared" si="92"/>
        <v>21.020092735703244</v>
      </c>
      <c r="R79" s="7"/>
      <c r="S79" s="77">
        <v>425</v>
      </c>
      <c r="T79" s="82">
        <f t="shared" si="79"/>
        <v>255.4296875</v>
      </c>
      <c r="U79" s="45">
        <v>20.5703125</v>
      </c>
      <c r="V79" s="4">
        <f t="shared" si="93"/>
        <v>1154.941131788834</v>
      </c>
      <c r="W79" s="3">
        <f t="shared" si="94"/>
        <v>20.66084314470186</v>
      </c>
      <c r="X79" s="7"/>
      <c r="Y79" s="77">
        <v>425</v>
      </c>
      <c r="Z79" s="82">
        <f t="shared" si="80"/>
        <v>255.65</v>
      </c>
      <c r="AA79" s="45">
        <v>20.349999999999998</v>
      </c>
      <c r="AB79" s="4">
        <f t="shared" si="95"/>
        <v>1167.4447174447175</v>
      </c>
      <c r="AC79" s="3">
        <f t="shared" si="96"/>
        <v>20.884520884520885</v>
      </c>
      <c r="AE79" s="77">
        <v>425</v>
      </c>
      <c r="AF79" s="82">
        <f t="shared" si="81"/>
        <v>255.403125</v>
      </c>
      <c r="AG79" s="45">
        <v>20.596874999999997</v>
      </c>
      <c r="AH79" s="3">
        <f t="shared" si="97"/>
        <v>1153.4516765285996</v>
      </c>
      <c r="AI79" s="3">
        <f t="shared" si="98"/>
        <v>20.63419814899105</v>
      </c>
      <c r="AJ79" s="7"/>
      <c r="AK79" s="77">
        <v>425</v>
      </c>
      <c r="AL79" s="82">
        <f t="shared" si="82"/>
        <v>255.21875</v>
      </c>
      <c r="AM79" s="45">
        <v>20.78125</v>
      </c>
      <c r="AN79" s="4">
        <f t="shared" si="99"/>
        <v>1143.218045112782</v>
      </c>
      <c r="AO79" s="3">
        <f t="shared" si="100"/>
        <v>20.451127819548873</v>
      </c>
      <c r="AP79" s="7"/>
      <c r="AQ79" s="77">
        <v>425</v>
      </c>
      <c r="AR79" s="82">
        <f t="shared" si="83"/>
        <v>255.0453125</v>
      </c>
      <c r="AS79" s="45">
        <v>20.9546875</v>
      </c>
      <c r="AT79" s="4">
        <f t="shared" si="101"/>
        <v>1133.755872045336</v>
      </c>
      <c r="AU79" s="3">
        <f t="shared" si="102"/>
        <v>20.28185817612408</v>
      </c>
      <c r="AV79" s="7"/>
      <c r="AW79" s="77">
        <v>425</v>
      </c>
      <c r="AX79" s="82">
        <f t="shared" si="84"/>
        <v>254.7359375</v>
      </c>
      <c r="AY79" s="45">
        <v>21.2640625</v>
      </c>
      <c r="AZ79" s="4">
        <f t="shared" si="103"/>
        <v>1117.260636343596</v>
      </c>
      <c r="BA79" s="3">
        <f t="shared" si="104"/>
        <v>19.986773458740537</v>
      </c>
      <c r="BB79" s="7"/>
      <c r="BC79" s="77">
        <v>425</v>
      </c>
      <c r="BD79" s="82">
        <f t="shared" si="85"/>
        <v>254.5828125</v>
      </c>
      <c r="BE79" s="45">
        <v>21.417187499999997</v>
      </c>
      <c r="BF79" s="4">
        <f t="shared" si="105"/>
        <v>1109.2726344203693</v>
      </c>
      <c r="BG79" s="3">
        <f t="shared" si="106"/>
        <v>19.84387539213541</v>
      </c>
      <c r="BI79" s="77">
        <v>425</v>
      </c>
      <c r="BJ79" s="82">
        <f t="shared" si="86"/>
        <v>254.30625</v>
      </c>
      <c r="BK79" s="45">
        <v>21.693749999999998</v>
      </c>
      <c r="BL79" s="4">
        <f t="shared" si="107"/>
        <v>1095.1310861423221</v>
      </c>
      <c r="BM79" s="3">
        <f t="shared" si="108"/>
        <v>19.59089599539038</v>
      </c>
    </row>
    <row r="80" spans="1:65" ht="12.75">
      <c r="A80" s="77">
        <v>450</v>
      </c>
      <c r="B80" s="82">
        <f t="shared" si="76"/>
        <v>254.8859375</v>
      </c>
      <c r="C80" s="45">
        <v>21.114062500000003</v>
      </c>
      <c r="D80" s="3">
        <f t="shared" si="87"/>
        <v>1191.3860726707615</v>
      </c>
      <c r="E80" s="3">
        <f t="shared" si="88"/>
        <v>21.312809886775696</v>
      </c>
      <c r="F80" s="7"/>
      <c r="G80" s="77">
        <v>450</v>
      </c>
      <c r="H80" s="82">
        <f t="shared" si="77"/>
        <v>254.6640625</v>
      </c>
      <c r="I80" s="45">
        <v>21.3359375</v>
      </c>
      <c r="J80" s="4">
        <f t="shared" si="109"/>
        <v>1178.9967045038447</v>
      </c>
      <c r="K80" s="3">
        <f t="shared" si="110"/>
        <v>21.091175393628706</v>
      </c>
      <c r="L80" s="7"/>
      <c r="M80" s="77">
        <v>450</v>
      </c>
      <c r="N80" s="82">
        <f t="shared" si="78"/>
        <v>254.5375</v>
      </c>
      <c r="O80" s="45">
        <v>21.462500000000002</v>
      </c>
      <c r="P80" s="4">
        <f t="shared" si="91"/>
        <v>1172.0442632498543</v>
      </c>
      <c r="Q80" s="3">
        <f t="shared" si="92"/>
        <v>20.9668025626092</v>
      </c>
      <c r="R80" s="7"/>
      <c r="S80" s="77">
        <v>450</v>
      </c>
      <c r="T80" s="82">
        <f t="shared" si="79"/>
        <v>254.2484375</v>
      </c>
      <c r="U80" s="45">
        <v>21.7515625</v>
      </c>
      <c r="V80" s="4">
        <f t="shared" si="93"/>
        <v>1156.46864449393</v>
      </c>
      <c r="W80" s="3">
        <f t="shared" si="94"/>
        <v>20.688168953379787</v>
      </c>
      <c r="X80" s="7"/>
      <c r="Y80" s="77">
        <v>450</v>
      </c>
      <c r="Z80" s="82">
        <f t="shared" si="80"/>
        <v>254.3546875</v>
      </c>
      <c r="AA80" s="45">
        <v>21.6453125</v>
      </c>
      <c r="AB80" s="4">
        <f t="shared" si="95"/>
        <v>1162.145383671407</v>
      </c>
      <c r="AC80" s="3">
        <f t="shared" si="96"/>
        <v>20.789720638128927</v>
      </c>
      <c r="AE80" s="77">
        <v>450</v>
      </c>
      <c r="AF80" s="82">
        <f t="shared" si="81"/>
        <v>254.146875</v>
      </c>
      <c r="AG80" s="45">
        <v>21.853125</v>
      </c>
      <c r="AH80" s="3">
        <f t="shared" si="97"/>
        <v>1151.093951093951</v>
      </c>
      <c r="AI80" s="3">
        <f t="shared" si="98"/>
        <v>20.592020592020592</v>
      </c>
      <c r="AJ80" s="7"/>
      <c r="AK80" s="77">
        <v>450</v>
      </c>
      <c r="AL80" s="82">
        <f t="shared" si="82"/>
        <v>254.0046875</v>
      </c>
      <c r="AM80" s="45">
        <v>21.995312499999997</v>
      </c>
      <c r="AN80" s="4">
        <f t="shared" si="99"/>
        <v>1143.652766924771</v>
      </c>
      <c r="AO80" s="3">
        <f t="shared" si="100"/>
        <v>20.45890459614975</v>
      </c>
      <c r="AP80" s="7"/>
      <c r="AQ80" s="77">
        <v>450</v>
      </c>
      <c r="AR80" s="82">
        <f t="shared" si="83"/>
        <v>253.815625</v>
      </c>
      <c r="AS80" s="45">
        <v>22.184375</v>
      </c>
      <c r="AT80" s="4">
        <f t="shared" si="101"/>
        <v>1133.9061839695732</v>
      </c>
      <c r="AU80" s="3">
        <f t="shared" si="102"/>
        <v>20.28454711931258</v>
      </c>
      <c r="AV80" s="7"/>
      <c r="AW80" s="77">
        <v>450</v>
      </c>
      <c r="AX80" s="82">
        <f t="shared" si="84"/>
        <v>253.621875</v>
      </c>
      <c r="AY80" s="45">
        <v>22.378125</v>
      </c>
      <c r="AZ80" s="4">
        <f t="shared" si="103"/>
        <v>1124.0888144113949</v>
      </c>
      <c r="BA80" s="3">
        <f t="shared" si="104"/>
        <v>20.108923334729784</v>
      </c>
      <c r="BB80" s="7"/>
      <c r="BC80" s="77">
        <v>450</v>
      </c>
      <c r="BD80" s="82">
        <f t="shared" si="85"/>
        <v>253.4390625</v>
      </c>
      <c r="BE80" s="45">
        <v>22.560937499999998</v>
      </c>
      <c r="BF80" s="4">
        <f t="shared" si="105"/>
        <v>1114.9802617909827</v>
      </c>
      <c r="BG80" s="3">
        <f t="shared" si="106"/>
        <v>19.94597963847912</v>
      </c>
      <c r="BI80" s="77">
        <v>450</v>
      </c>
      <c r="BJ80" s="82">
        <f t="shared" si="86"/>
        <v>253.140625</v>
      </c>
      <c r="BK80" s="45">
        <v>22.859375</v>
      </c>
      <c r="BL80" s="4">
        <f t="shared" si="107"/>
        <v>1100.4237867395761</v>
      </c>
      <c r="BM80" s="3">
        <f t="shared" si="108"/>
        <v>19.685577580314423</v>
      </c>
    </row>
    <row r="81" spans="1:65" ht="12.75">
      <c r="A81" s="77">
        <v>475</v>
      </c>
      <c r="B81" s="82">
        <f t="shared" si="76"/>
        <v>253.634375</v>
      </c>
      <c r="C81" s="45">
        <v>22.365624999999998</v>
      </c>
      <c r="D81" s="3">
        <f t="shared" si="87"/>
        <v>1187.2013413441387</v>
      </c>
      <c r="E81" s="3">
        <f t="shared" si="88"/>
        <v>21.23794886125472</v>
      </c>
      <c r="F81" s="7"/>
      <c r="G81" s="77">
        <v>475</v>
      </c>
      <c r="H81" s="82">
        <f t="shared" si="77"/>
        <v>253.3953125</v>
      </c>
      <c r="I81" s="45">
        <v>22.6046875</v>
      </c>
      <c r="J81" s="4">
        <f t="shared" si="109"/>
        <v>1174.6457454897352</v>
      </c>
      <c r="K81" s="3">
        <f t="shared" si="110"/>
        <v>21.013340706435336</v>
      </c>
      <c r="L81" s="7"/>
      <c r="M81" s="77">
        <v>475</v>
      </c>
      <c r="N81" s="82">
        <f t="shared" si="78"/>
        <v>253.315625</v>
      </c>
      <c r="O81" s="45">
        <v>22.684375</v>
      </c>
      <c r="P81" s="4">
        <f t="shared" si="91"/>
        <v>1170.5193552830967</v>
      </c>
      <c r="Q81" s="3">
        <f t="shared" si="92"/>
        <v>20.939523350323736</v>
      </c>
      <c r="R81" s="7"/>
      <c r="S81" s="77">
        <v>475</v>
      </c>
      <c r="T81" s="82">
        <f t="shared" si="79"/>
        <v>252.9375</v>
      </c>
      <c r="U81" s="45">
        <v>23.0625</v>
      </c>
      <c r="V81" s="4">
        <f t="shared" si="93"/>
        <v>1151.3279132791329</v>
      </c>
      <c r="W81" s="3">
        <f t="shared" si="94"/>
        <v>20.59620596205962</v>
      </c>
      <c r="X81" s="7"/>
      <c r="Y81" s="77">
        <v>475</v>
      </c>
      <c r="Z81" s="82">
        <f t="shared" si="80"/>
        <v>253.0875</v>
      </c>
      <c r="AA81" s="45">
        <v>22.912499999999998</v>
      </c>
      <c r="AB81" s="4">
        <f t="shared" si="95"/>
        <v>1158.8652482269504</v>
      </c>
      <c r="AC81" s="3">
        <f t="shared" si="96"/>
        <v>20.731042007637754</v>
      </c>
      <c r="AE81" s="77">
        <v>475</v>
      </c>
      <c r="AF81" s="82">
        <f t="shared" si="81"/>
        <v>252.909375</v>
      </c>
      <c r="AG81" s="45">
        <v>23.090625</v>
      </c>
      <c r="AH81" s="3">
        <f t="shared" si="97"/>
        <v>1149.9255650290975</v>
      </c>
      <c r="AI81" s="3">
        <f t="shared" si="98"/>
        <v>20.571119231289757</v>
      </c>
      <c r="AJ81" s="7"/>
      <c r="AK81" s="77">
        <v>475</v>
      </c>
      <c r="AL81" s="82">
        <f t="shared" si="82"/>
        <v>252.884375</v>
      </c>
      <c r="AM81" s="45">
        <v>23.115625</v>
      </c>
      <c r="AN81" s="4">
        <f t="shared" si="99"/>
        <v>1148.6818980667838</v>
      </c>
      <c r="AO81" s="3">
        <f t="shared" si="100"/>
        <v>20.5488711639854</v>
      </c>
      <c r="AP81" s="7"/>
      <c r="AQ81" s="77">
        <v>475</v>
      </c>
      <c r="AR81" s="82">
        <f t="shared" si="83"/>
        <v>252.6421875</v>
      </c>
      <c r="AS81" s="45">
        <v>23.357812499999998</v>
      </c>
      <c r="AT81" s="4">
        <f t="shared" si="101"/>
        <v>1136.7716904140746</v>
      </c>
      <c r="AU81" s="3">
        <f t="shared" si="102"/>
        <v>20.335808415278617</v>
      </c>
      <c r="AV81" s="7"/>
      <c r="AW81" s="77">
        <v>475</v>
      </c>
      <c r="AX81" s="82">
        <f t="shared" si="84"/>
        <v>252.35</v>
      </c>
      <c r="AY81" s="45">
        <v>23.650000000000002</v>
      </c>
      <c r="AZ81" s="4">
        <f t="shared" si="103"/>
        <v>1122.7272727272727</v>
      </c>
      <c r="BA81" s="3">
        <f t="shared" si="104"/>
        <v>20.084566596194502</v>
      </c>
      <c r="BB81" s="7"/>
      <c r="BC81" s="77">
        <v>475</v>
      </c>
      <c r="BD81" s="82">
        <f t="shared" si="85"/>
        <v>252.196875</v>
      </c>
      <c r="BE81" s="45">
        <v>23.803125</v>
      </c>
      <c r="BF81" s="4">
        <f t="shared" si="105"/>
        <v>1115.5047919128265</v>
      </c>
      <c r="BG81" s="3">
        <f t="shared" si="106"/>
        <v>19.95536300380727</v>
      </c>
      <c r="BI81" s="77">
        <v>475</v>
      </c>
      <c r="BJ81" s="82">
        <f t="shared" si="86"/>
        <v>251.9234375</v>
      </c>
      <c r="BK81" s="45">
        <v>24.0765625</v>
      </c>
      <c r="BL81" s="4">
        <f t="shared" si="107"/>
        <v>1102.8360049321823</v>
      </c>
      <c r="BM81" s="3">
        <f t="shared" si="108"/>
        <v>19.72872996300863</v>
      </c>
    </row>
    <row r="82" spans="1:65" ht="13.5" thickBot="1">
      <c r="A82" s="78">
        <v>500</v>
      </c>
      <c r="B82" s="83">
        <f t="shared" si="76"/>
        <v>252.521875</v>
      </c>
      <c r="C82" s="46">
        <v>23.478125</v>
      </c>
      <c r="D82" s="11">
        <f t="shared" si="87"/>
        <v>1190.4698522560896</v>
      </c>
      <c r="E82" s="11">
        <f t="shared" si="88"/>
        <v>21.296419539464928</v>
      </c>
      <c r="F82" s="7"/>
      <c r="G82" s="78">
        <v>500</v>
      </c>
      <c r="H82" s="83">
        <f t="shared" si="77"/>
        <v>252.275</v>
      </c>
      <c r="I82" s="46">
        <v>23.725</v>
      </c>
      <c r="J82" s="12">
        <f t="shared" si="109"/>
        <v>1178.0821917808219</v>
      </c>
      <c r="K82" s="11">
        <f t="shared" si="110"/>
        <v>21.07481559536354</v>
      </c>
      <c r="L82" s="7"/>
      <c r="M82" s="78">
        <v>500</v>
      </c>
      <c r="N82" s="83">
        <f t="shared" si="78"/>
        <v>252.2625</v>
      </c>
      <c r="O82" s="46">
        <v>23.7375</v>
      </c>
      <c r="P82" s="12">
        <f t="shared" si="91"/>
        <v>1177.461822011585</v>
      </c>
      <c r="Q82" s="11">
        <f t="shared" si="92"/>
        <v>21.0637177461822</v>
      </c>
      <c r="R82" s="7"/>
      <c r="S82" s="78">
        <v>500</v>
      </c>
      <c r="T82" s="83">
        <f t="shared" si="79"/>
        <v>252.07</v>
      </c>
      <c r="U82" s="46">
        <v>23.93</v>
      </c>
      <c r="V82" s="12">
        <f t="shared" si="93"/>
        <v>1167.9899707480151</v>
      </c>
      <c r="W82" s="11">
        <f t="shared" si="94"/>
        <v>20.89427496865859</v>
      </c>
      <c r="X82" s="7"/>
      <c r="Y82" s="78">
        <v>500</v>
      </c>
      <c r="Z82" s="83">
        <f t="shared" si="80"/>
        <v>252.00625</v>
      </c>
      <c r="AA82" s="46">
        <v>23.99375</v>
      </c>
      <c r="AB82" s="12">
        <f t="shared" si="95"/>
        <v>1164.88668924199</v>
      </c>
      <c r="AC82" s="11">
        <f t="shared" si="96"/>
        <v>20.83876009377442</v>
      </c>
      <c r="AE82" s="78">
        <v>500</v>
      </c>
      <c r="AF82" s="83">
        <f t="shared" si="81"/>
        <v>251.7578125</v>
      </c>
      <c r="AG82" s="46">
        <v>24.2421875</v>
      </c>
      <c r="AH82" s="11">
        <f t="shared" si="97"/>
        <v>1152.9487592652272</v>
      </c>
      <c r="AI82" s="11">
        <f t="shared" si="98"/>
        <v>20.6252014179826</v>
      </c>
      <c r="AJ82" s="7"/>
      <c r="AK82" s="78">
        <v>500</v>
      </c>
      <c r="AL82" s="83">
        <f t="shared" si="82"/>
        <v>251.6640625</v>
      </c>
      <c r="AM82" s="46">
        <v>24.3359375</v>
      </c>
      <c r="AN82" s="12">
        <f t="shared" si="99"/>
        <v>1148.5072231139648</v>
      </c>
      <c r="AO82" s="11">
        <f t="shared" si="100"/>
        <v>20.545746388443018</v>
      </c>
      <c r="AP82" s="7"/>
      <c r="AQ82" s="78">
        <v>500</v>
      </c>
      <c r="AR82" s="83">
        <f t="shared" si="83"/>
        <v>251.45</v>
      </c>
      <c r="AS82" s="46">
        <v>24.55</v>
      </c>
      <c r="AT82" s="12">
        <f t="shared" si="101"/>
        <v>1138.4928716904276</v>
      </c>
      <c r="AU82" s="11">
        <f t="shared" si="102"/>
        <v>20.36659877800407</v>
      </c>
      <c r="AV82" s="7"/>
      <c r="AW82" s="78">
        <v>500</v>
      </c>
      <c r="AX82" s="83">
        <f t="shared" si="84"/>
        <v>251.2390625</v>
      </c>
      <c r="AY82" s="46">
        <v>24.760937499999997</v>
      </c>
      <c r="AZ82" s="12">
        <f t="shared" si="103"/>
        <v>1128.794093519278</v>
      </c>
      <c r="BA82" s="11">
        <f t="shared" si="104"/>
        <v>20.193096485139144</v>
      </c>
      <c r="BB82" s="7"/>
      <c r="BC82" s="78">
        <v>500</v>
      </c>
      <c r="BD82" s="83">
        <f t="shared" si="85"/>
        <v>251.021875</v>
      </c>
      <c r="BE82" s="46">
        <v>24.978125</v>
      </c>
      <c r="BF82" s="12">
        <f t="shared" si="105"/>
        <v>1118.9791067183785</v>
      </c>
      <c r="BG82" s="11">
        <f t="shared" si="106"/>
        <v>20.01751532591017</v>
      </c>
      <c r="BI82" s="78">
        <v>500</v>
      </c>
      <c r="BJ82" s="83">
        <f t="shared" si="86"/>
        <v>250.7484375</v>
      </c>
      <c r="BK82" s="46">
        <v>25.2515625</v>
      </c>
      <c r="BL82" s="12">
        <f t="shared" si="107"/>
        <v>1106.8621991213415</v>
      </c>
      <c r="BM82" s="11">
        <f t="shared" si="108"/>
        <v>19.800754903780707</v>
      </c>
    </row>
    <row r="83" spans="1:65" s="87" customFormat="1" ht="12.75">
      <c r="A83" s="85" t="s">
        <v>10</v>
      </c>
      <c r="B83" s="85"/>
      <c r="C83" s="86"/>
      <c r="E83" s="85">
        <f>TRIMMEAN(E67:E82,0.4)</f>
        <v>20.76673858938343</v>
      </c>
      <c r="F83" s="85"/>
      <c r="G83" s="85" t="s">
        <v>10</v>
      </c>
      <c r="H83" s="85"/>
      <c r="I83" s="86"/>
      <c r="K83" s="85">
        <f>TRIMMEAN(K67:K82,0.4)</f>
        <v>20.618349332613096</v>
      </c>
      <c r="L83" s="85"/>
      <c r="M83" s="85" t="s">
        <v>10</v>
      </c>
      <c r="N83" s="85"/>
      <c r="O83" s="86"/>
      <c r="Q83" s="85">
        <f>TRIMMEAN(Q67:Q82,0.4)</f>
        <v>20.660023058287457</v>
      </c>
      <c r="R83" s="85"/>
      <c r="S83" s="85" t="s">
        <v>10</v>
      </c>
      <c r="T83" s="85"/>
      <c r="U83" s="86"/>
      <c r="W83" s="85">
        <f>TRIMMEAN(W67:W82,0.4)</f>
        <v>20.353722833959345</v>
      </c>
      <c r="X83" s="85"/>
      <c r="Y83" s="85" t="s">
        <v>10</v>
      </c>
      <c r="Z83" s="85"/>
      <c r="AA83" s="86"/>
      <c r="AC83" s="85">
        <f>TRIMMEAN(AC67:AC82,0.4)</f>
        <v>20.638483621437537</v>
      </c>
      <c r="AE83" s="85" t="s">
        <v>10</v>
      </c>
      <c r="AF83" s="85"/>
      <c r="AG83" s="86"/>
      <c r="AI83" s="85">
        <f>TRIMMEAN(AI67:AI82,0.4)</f>
        <v>20.347413522881176</v>
      </c>
      <c r="AJ83" s="85"/>
      <c r="AK83" s="85" t="s">
        <v>10</v>
      </c>
      <c r="AL83" s="85"/>
      <c r="AM83" s="86"/>
      <c r="AO83" s="85">
        <f>TRIMMEAN(AO67:AO82,0.4)</f>
        <v>20.267354537054167</v>
      </c>
      <c r="AP83" s="85"/>
      <c r="AQ83" s="85" t="s">
        <v>10</v>
      </c>
      <c r="AR83" s="85"/>
      <c r="AS83" s="86"/>
      <c r="AU83" s="85">
        <f>TRIMMEAN(AU67:AU82,0.4)</f>
        <v>19.99969927823793</v>
      </c>
      <c r="AV83" s="85"/>
      <c r="AW83" s="85" t="s">
        <v>10</v>
      </c>
      <c r="AX83" s="85"/>
      <c r="AY83" s="86"/>
      <c r="BA83" s="85">
        <f>TRIMMEAN(BA67:BA82,0.4)</f>
        <v>19.78450722881413</v>
      </c>
      <c r="BB83" s="85"/>
      <c r="BC83" s="85" t="s">
        <v>10</v>
      </c>
      <c r="BD83" s="85"/>
      <c r="BE83" s="86"/>
      <c r="BG83" s="85">
        <f>TRIMMEAN(BG67:BG82,0.4)</f>
        <v>19.646868387890837</v>
      </c>
      <c r="BI83" s="85" t="s">
        <v>10</v>
      </c>
      <c r="BJ83" s="85"/>
      <c r="BK83" s="86"/>
      <c r="BM83" s="85">
        <f>TRIMMEAN(BM67:BM82,0.4)</f>
        <v>19.391817117491303</v>
      </c>
    </row>
    <row r="84" ht="13.5" thickBot="1"/>
    <row r="85" spans="1:65" ht="15.75" thickBot="1">
      <c r="A85" s="16" t="s">
        <v>0</v>
      </c>
      <c r="B85" s="15" t="str">
        <f>B4</f>
        <v>0°</v>
      </c>
      <c r="C85" s="122" t="s">
        <v>1</v>
      </c>
      <c r="D85" s="123"/>
      <c r="E85" s="13">
        <f>'Test Conditions'!$H$8</f>
        <v>0</v>
      </c>
      <c r="F85" s="7"/>
      <c r="G85" s="16" t="s">
        <v>0</v>
      </c>
      <c r="H85" s="15" t="str">
        <f>H4</f>
        <v>0.5°</v>
      </c>
      <c r="I85" s="122" t="s">
        <v>1</v>
      </c>
      <c r="J85" s="123"/>
      <c r="K85" s="13">
        <f>'Test Conditions'!$H$8</f>
        <v>0</v>
      </c>
      <c r="L85" s="7"/>
      <c r="M85" s="16" t="s">
        <v>0</v>
      </c>
      <c r="N85" s="15" t="str">
        <f>N4</f>
        <v>1°</v>
      </c>
      <c r="O85" s="122" t="s">
        <v>1</v>
      </c>
      <c r="P85" s="123"/>
      <c r="Q85" s="13">
        <f>'Test Conditions'!$H$8</f>
        <v>0</v>
      </c>
      <c r="R85" s="7"/>
      <c r="S85" s="16" t="s">
        <v>0</v>
      </c>
      <c r="T85" s="15" t="str">
        <f>T4</f>
        <v>1.5°</v>
      </c>
      <c r="U85" s="122" t="s">
        <v>1</v>
      </c>
      <c r="V85" s="123"/>
      <c r="W85" s="13">
        <f>'Test Conditions'!$H$8</f>
        <v>0</v>
      </c>
      <c r="X85" s="7"/>
      <c r="Y85" s="16" t="s">
        <v>0</v>
      </c>
      <c r="Z85" s="15" t="str">
        <f>Z4</f>
        <v>2°</v>
      </c>
      <c r="AA85" s="122" t="s">
        <v>1</v>
      </c>
      <c r="AB85" s="123"/>
      <c r="AC85" s="13">
        <f>'Test Conditions'!$H$8</f>
        <v>0</v>
      </c>
      <c r="AE85" s="16" t="s">
        <v>0</v>
      </c>
      <c r="AF85" s="15" t="str">
        <f>AF4</f>
        <v>2.5°</v>
      </c>
      <c r="AG85" s="122" t="s">
        <v>1</v>
      </c>
      <c r="AH85" s="123"/>
      <c r="AI85" s="13">
        <f>'Test Conditions'!$H$8</f>
        <v>0</v>
      </c>
      <c r="AJ85" s="7"/>
      <c r="AK85" s="16" t="s">
        <v>0</v>
      </c>
      <c r="AL85" s="15" t="str">
        <f>AL4</f>
        <v>3°</v>
      </c>
      <c r="AM85" s="122" t="s">
        <v>1</v>
      </c>
      <c r="AN85" s="123"/>
      <c r="AO85" s="13">
        <f>'Test Conditions'!$H$8</f>
        <v>0</v>
      </c>
      <c r="AP85" s="7"/>
      <c r="AQ85" s="16" t="s">
        <v>0</v>
      </c>
      <c r="AR85" s="15" t="str">
        <f>AR4</f>
        <v>3.5°</v>
      </c>
      <c r="AS85" s="122" t="s">
        <v>1</v>
      </c>
      <c r="AT85" s="123"/>
      <c r="AU85" s="13">
        <f>'Test Conditions'!$H$8</f>
        <v>0</v>
      </c>
      <c r="AV85" s="7"/>
      <c r="AW85" s="16" t="s">
        <v>0</v>
      </c>
      <c r="AX85" s="15" t="str">
        <f>AX4</f>
        <v>4°</v>
      </c>
      <c r="AY85" s="122" t="s">
        <v>1</v>
      </c>
      <c r="AZ85" s="123"/>
      <c r="BA85" s="13">
        <f>'Test Conditions'!$H$8</f>
        <v>0</v>
      </c>
      <c r="BB85" s="7"/>
      <c r="BC85" s="16" t="s">
        <v>0</v>
      </c>
      <c r="BD85" s="15" t="str">
        <f>BD4</f>
        <v>4.5°</v>
      </c>
      <c r="BE85" s="122" t="s">
        <v>1</v>
      </c>
      <c r="BF85" s="123"/>
      <c r="BG85" s="13">
        <f>'Test Conditions'!$H$8</f>
        <v>0</v>
      </c>
      <c r="BI85" s="16" t="s">
        <v>0</v>
      </c>
      <c r="BJ85" s="15" t="str">
        <f>BJ4</f>
        <v>5°</v>
      </c>
      <c r="BK85" s="122" t="s">
        <v>1</v>
      </c>
      <c r="BL85" s="123"/>
      <c r="BM85" s="13">
        <f>'Test Conditions'!$H$8</f>
        <v>0</v>
      </c>
    </row>
    <row r="86" spans="1:65" ht="15.75" thickBot="1">
      <c r="A86" s="16" t="s">
        <v>2</v>
      </c>
      <c r="B86" s="15" t="s">
        <v>52</v>
      </c>
      <c r="C86" s="17"/>
      <c r="D86" s="17"/>
      <c r="E86" s="17"/>
      <c r="F86" s="7"/>
      <c r="G86" s="16" t="s">
        <v>2</v>
      </c>
      <c r="H86" s="15" t="str">
        <f>B86</f>
        <v>20psi</v>
      </c>
      <c r="I86" s="17"/>
      <c r="J86" s="17"/>
      <c r="K86" s="17"/>
      <c r="L86" s="7"/>
      <c r="M86" s="16" t="s">
        <v>2</v>
      </c>
      <c r="N86" s="15" t="str">
        <f>B86</f>
        <v>20psi</v>
      </c>
      <c r="O86" s="17"/>
      <c r="P86" s="17"/>
      <c r="Q86" s="17"/>
      <c r="R86" s="7"/>
      <c r="S86" s="16" t="s">
        <v>2</v>
      </c>
      <c r="T86" s="15" t="str">
        <f>B86</f>
        <v>20psi</v>
      </c>
      <c r="U86" s="17"/>
      <c r="V86" s="17"/>
      <c r="W86" s="17"/>
      <c r="X86" s="7"/>
      <c r="Y86" s="16" t="s">
        <v>2</v>
      </c>
      <c r="Z86" s="15" t="str">
        <f>B86</f>
        <v>20psi</v>
      </c>
      <c r="AA86" s="17"/>
      <c r="AB86" s="17"/>
      <c r="AC86" s="17"/>
      <c r="AE86" s="16" t="s">
        <v>2</v>
      </c>
      <c r="AF86" s="15" t="str">
        <f>B86</f>
        <v>20psi</v>
      </c>
      <c r="AG86" s="17"/>
      <c r="AH86" s="17"/>
      <c r="AI86" s="17"/>
      <c r="AJ86" s="7"/>
      <c r="AK86" s="16" t="s">
        <v>2</v>
      </c>
      <c r="AL86" s="15" t="str">
        <f>B86</f>
        <v>20psi</v>
      </c>
      <c r="AM86" s="17"/>
      <c r="AN86" s="17"/>
      <c r="AO86" s="17"/>
      <c r="AP86" s="7"/>
      <c r="AQ86" s="16" t="s">
        <v>2</v>
      </c>
      <c r="AR86" s="15" t="str">
        <f>B86</f>
        <v>20psi</v>
      </c>
      <c r="AS86" s="17"/>
      <c r="AT86" s="17"/>
      <c r="AU86" s="17"/>
      <c r="AV86" s="7"/>
      <c r="AW86" s="16" t="s">
        <v>2</v>
      </c>
      <c r="AX86" s="15" t="str">
        <f>B86</f>
        <v>20psi</v>
      </c>
      <c r="AY86" s="17"/>
      <c r="AZ86" s="17"/>
      <c r="BA86" s="17"/>
      <c r="BB86" s="7"/>
      <c r="BC86" s="16" t="s">
        <v>2</v>
      </c>
      <c r="BD86" s="15" t="str">
        <f>B86</f>
        <v>20psi</v>
      </c>
      <c r="BE86" s="17"/>
      <c r="BF86" s="17"/>
      <c r="BG86" s="17"/>
      <c r="BI86" s="16" t="s">
        <v>2</v>
      </c>
      <c r="BJ86" s="15" t="str">
        <f>B86</f>
        <v>20psi</v>
      </c>
      <c r="BK86" s="17"/>
      <c r="BL86" s="17"/>
      <c r="BM86" s="17"/>
    </row>
    <row r="87" spans="1:65" ht="15">
      <c r="A87" s="17" t="s">
        <v>3</v>
      </c>
      <c r="B87" s="18" t="s">
        <v>4</v>
      </c>
      <c r="C87" s="17" t="s">
        <v>5</v>
      </c>
      <c r="D87" s="17" t="s">
        <v>6</v>
      </c>
      <c r="E87" s="17" t="s">
        <v>6</v>
      </c>
      <c r="F87" s="7"/>
      <c r="G87" s="17" t="s">
        <v>3</v>
      </c>
      <c r="H87" s="18" t="s">
        <v>4</v>
      </c>
      <c r="I87" s="17" t="s">
        <v>5</v>
      </c>
      <c r="J87" s="17" t="s">
        <v>6</v>
      </c>
      <c r="K87" s="17" t="s">
        <v>6</v>
      </c>
      <c r="L87" s="7"/>
      <c r="M87" s="17" t="s">
        <v>3</v>
      </c>
      <c r="N87" s="18" t="s">
        <v>4</v>
      </c>
      <c r="O87" s="17" t="s">
        <v>5</v>
      </c>
      <c r="P87" s="17" t="s">
        <v>6</v>
      </c>
      <c r="Q87" s="17" t="s">
        <v>6</v>
      </c>
      <c r="R87" s="7"/>
      <c r="S87" s="17" t="s">
        <v>3</v>
      </c>
      <c r="T87" s="18" t="s">
        <v>4</v>
      </c>
      <c r="U87" s="17" t="s">
        <v>5</v>
      </c>
      <c r="V87" s="17" t="s">
        <v>6</v>
      </c>
      <c r="W87" s="17" t="s">
        <v>6</v>
      </c>
      <c r="X87" s="7"/>
      <c r="Y87" s="17" t="s">
        <v>3</v>
      </c>
      <c r="Z87" s="18" t="s">
        <v>4</v>
      </c>
      <c r="AA87" s="17" t="s">
        <v>5</v>
      </c>
      <c r="AB87" s="17" t="s">
        <v>6</v>
      </c>
      <c r="AC87" s="17" t="s">
        <v>6</v>
      </c>
      <c r="AE87" s="17" t="s">
        <v>3</v>
      </c>
      <c r="AF87" s="18" t="s">
        <v>4</v>
      </c>
      <c r="AG87" s="17" t="s">
        <v>5</v>
      </c>
      <c r="AH87" s="17" t="s">
        <v>6</v>
      </c>
      <c r="AI87" s="17" t="s">
        <v>6</v>
      </c>
      <c r="AJ87" s="7"/>
      <c r="AK87" s="17" t="s">
        <v>3</v>
      </c>
      <c r="AL87" s="18" t="s">
        <v>4</v>
      </c>
      <c r="AM87" s="17" t="s">
        <v>5</v>
      </c>
      <c r="AN87" s="17" t="s">
        <v>6</v>
      </c>
      <c r="AO87" s="17" t="s">
        <v>6</v>
      </c>
      <c r="AP87" s="7"/>
      <c r="AQ87" s="17" t="s">
        <v>3</v>
      </c>
      <c r="AR87" s="18" t="s">
        <v>4</v>
      </c>
      <c r="AS87" s="17" t="s">
        <v>5</v>
      </c>
      <c r="AT87" s="17" t="s">
        <v>6</v>
      </c>
      <c r="AU87" s="17" t="s">
        <v>6</v>
      </c>
      <c r="AV87" s="7"/>
      <c r="AW87" s="17" t="s">
        <v>3</v>
      </c>
      <c r="AX87" s="18" t="s">
        <v>4</v>
      </c>
      <c r="AY87" s="17" t="s">
        <v>5</v>
      </c>
      <c r="AZ87" s="17" t="s">
        <v>6</v>
      </c>
      <c r="BA87" s="17" t="s">
        <v>6</v>
      </c>
      <c r="BB87" s="7"/>
      <c r="BC87" s="17" t="s">
        <v>3</v>
      </c>
      <c r="BD87" s="18" t="s">
        <v>4</v>
      </c>
      <c r="BE87" s="17" t="s">
        <v>5</v>
      </c>
      <c r="BF87" s="17" t="s">
        <v>6</v>
      </c>
      <c r="BG87" s="17" t="s">
        <v>6</v>
      </c>
      <c r="BI87" s="17" t="s">
        <v>3</v>
      </c>
      <c r="BJ87" s="18" t="s">
        <v>4</v>
      </c>
      <c r="BK87" s="17" t="s">
        <v>5</v>
      </c>
      <c r="BL87" s="17" t="s">
        <v>6</v>
      </c>
      <c r="BM87" s="17" t="s">
        <v>6</v>
      </c>
    </row>
    <row r="88" spans="1:65" ht="15.75" thickBot="1">
      <c r="A88" s="19" t="s">
        <v>7</v>
      </c>
      <c r="B88" s="20" t="s">
        <v>8</v>
      </c>
      <c r="C88" s="21" t="s">
        <v>8</v>
      </c>
      <c r="D88" s="21" t="s">
        <v>9</v>
      </c>
      <c r="E88" s="21" t="s">
        <v>10</v>
      </c>
      <c r="F88" s="7"/>
      <c r="G88" s="19" t="s">
        <v>7</v>
      </c>
      <c r="H88" s="20" t="s">
        <v>8</v>
      </c>
      <c r="I88" s="21" t="s">
        <v>8</v>
      </c>
      <c r="J88" s="21" t="s">
        <v>9</v>
      </c>
      <c r="K88" s="21" t="s">
        <v>10</v>
      </c>
      <c r="L88" s="7"/>
      <c r="M88" s="19" t="s">
        <v>7</v>
      </c>
      <c r="N88" s="20" t="s">
        <v>8</v>
      </c>
      <c r="O88" s="21" t="s">
        <v>8</v>
      </c>
      <c r="P88" s="21" t="s">
        <v>9</v>
      </c>
      <c r="Q88" s="21" t="s">
        <v>10</v>
      </c>
      <c r="R88" s="7"/>
      <c r="S88" s="19" t="s">
        <v>7</v>
      </c>
      <c r="T88" s="20" t="s">
        <v>8</v>
      </c>
      <c r="U88" s="21" t="s">
        <v>8</v>
      </c>
      <c r="V88" s="21" t="s">
        <v>9</v>
      </c>
      <c r="W88" s="21" t="s">
        <v>10</v>
      </c>
      <c r="X88" s="7"/>
      <c r="Y88" s="19" t="s">
        <v>7</v>
      </c>
      <c r="Z88" s="20" t="s">
        <v>8</v>
      </c>
      <c r="AA88" s="21" t="s">
        <v>8</v>
      </c>
      <c r="AB88" s="21" t="s">
        <v>9</v>
      </c>
      <c r="AC88" s="21" t="s">
        <v>10</v>
      </c>
      <c r="AE88" s="19" t="s">
        <v>7</v>
      </c>
      <c r="AF88" s="20" t="s">
        <v>8</v>
      </c>
      <c r="AG88" s="21" t="s">
        <v>8</v>
      </c>
      <c r="AH88" s="21" t="s">
        <v>9</v>
      </c>
      <c r="AI88" s="21" t="s">
        <v>10</v>
      </c>
      <c r="AJ88" s="7"/>
      <c r="AK88" s="19" t="s">
        <v>7</v>
      </c>
      <c r="AL88" s="20" t="s">
        <v>8</v>
      </c>
      <c r="AM88" s="21" t="s">
        <v>8</v>
      </c>
      <c r="AN88" s="21" t="s">
        <v>9</v>
      </c>
      <c r="AO88" s="21" t="s">
        <v>10</v>
      </c>
      <c r="AP88" s="7"/>
      <c r="AQ88" s="19" t="s">
        <v>7</v>
      </c>
      <c r="AR88" s="20" t="s">
        <v>8</v>
      </c>
      <c r="AS88" s="21" t="s">
        <v>8</v>
      </c>
      <c r="AT88" s="21" t="s">
        <v>9</v>
      </c>
      <c r="AU88" s="21" t="s">
        <v>10</v>
      </c>
      <c r="AV88" s="7"/>
      <c r="AW88" s="19" t="s">
        <v>7</v>
      </c>
      <c r="AX88" s="20" t="s">
        <v>8</v>
      </c>
      <c r="AY88" s="21" t="s">
        <v>8</v>
      </c>
      <c r="AZ88" s="21" t="s">
        <v>9</v>
      </c>
      <c r="BA88" s="21" t="s">
        <v>10</v>
      </c>
      <c r="BB88" s="7"/>
      <c r="BC88" s="19" t="s">
        <v>7</v>
      </c>
      <c r="BD88" s="20" t="s">
        <v>8</v>
      </c>
      <c r="BE88" s="21" t="s">
        <v>8</v>
      </c>
      <c r="BF88" s="21" t="s">
        <v>9</v>
      </c>
      <c r="BG88" s="21" t="s">
        <v>10</v>
      </c>
      <c r="BI88" s="19" t="s">
        <v>7</v>
      </c>
      <c r="BJ88" s="20" t="s">
        <v>8</v>
      </c>
      <c r="BK88" s="21" t="s">
        <v>8</v>
      </c>
      <c r="BL88" s="21" t="s">
        <v>9</v>
      </c>
      <c r="BM88" s="21" t="s">
        <v>10</v>
      </c>
    </row>
    <row r="89" spans="1:65" ht="12.75">
      <c r="A89" s="76">
        <v>0</v>
      </c>
      <c r="B89" s="81">
        <f>$F$2-C89</f>
        <v>276</v>
      </c>
      <c r="C89" s="44">
        <v>0</v>
      </c>
      <c r="D89" s="2">
        <v>0</v>
      </c>
      <c r="E89" s="1">
        <v>0</v>
      </c>
      <c r="F89" s="7"/>
      <c r="G89" s="76">
        <v>0</v>
      </c>
      <c r="H89" s="81">
        <f>$F$2-I89</f>
        <v>276</v>
      </c>
      <c r="I89" s="44">
        <v>0</v>
      </c>
      <c r="J89" s="2">
        <v>0</v>
      </c>
      <c r="K89" s="1">
        <v>0</v>
      </c>
      <c r="L89" s="7"/>
      <c r="M89" s="76">
        <v>0</v>
      </c>
      <c r="N89" s="81">
        <f>$F$2-O89</f>
        <v>276</v>
      </c>
      <c r="O89" s="44">
        <v>0</v>
      </c>
      <c r="P89" s="2">
        <v>0</v>
      </c>
      <c r="Q89" s="1">
        <v>0</v>
      </c>
      <c r="R89" s="7"/>
      <c r="S89" s="76">
        <v>0</v>
      </c>
      <c r="T89" s="81">
        <f>$F$2-U89</f>
        <v>276</v>
      </c>
      <c r="U89" s="44">
        <v>0</v>
      </c>
      <c r="V89" s="2">
        <v>0</v>
      </c>
      <c r="W89" s="1">
        <v>0</v>
      </c>
      <c r="X89" s="7"/>
      <c r="Y89" s="76">
        <v>0</v>
      </c>
      <c r="Z89" s="81">
        <f>$F$2-AA89</f>
        <v>276</v>
      </c>
      <c r="AA89" s="44">
        <v>0</v>
      </c>
      <c r="AB89" s="2">
        <v>0</v>
      </c>
      <c r="AC89" s="1">
        <v>0</v>
      </c>
      <c r="AE89" s="76">
        <v>0</v>
      </c>
      <c r="AF89" s="81">
        <f>$F$2-AG89</f>
        <v>276</v>
      </c>
      <c r="AG89" s="44">
        <v>0</v>
      </c>
      <c r="AH89" s="2">
        <v>0</v>
      </c>
      <c r="AI89" s="1">
        <v>0</v>
      </c>
      <c r="AJ89" s="7"/>
      <c r="AK89" s="76">
        <v>0</v>
      </c>
      <c r="AL89" s="81">
        <f>$F$2-AM89</f>
        <v>276</v>
      </c>
      <c r="AM89" s="44">
        <v>0</v>
      </c>
      <c r="AN89" s="2">
        <v>0</v>
      </c>
      <c r="AO89" s="1">
        <v>0</v>
      </c>
      <c r="AP89" s="7"/>
      <c r="AQ89" s="76">
        <v>0</v>
      </c>
      <c r="AR89" s="81">
        <f>$F$2-AS89</f>
        <v>276</v>
      </c>
      <c r="AS89" s="44">
        <v>0</v>
      </c>
      <c r="AT89" s="2">
        <v>0</v>
      </c>
      <c r="AU89" s="1">
        <v>0</v>
      </c>
      <c r="AV89" s="7"/>
      <c r="AW89" s="76">
        <v>0</v>
      </c>
      <c r="AX89" s="81">
        <f>$F$2-AY89</f>
        <v>276</v>
      </c>
      <c r="AY89" s="44">
        <v>0</v>
      </c>
      <c r="AZ89" s="2">
        <v>0</v>
      </c>
      <c r="BA89" s="1">
        <v>0</v>
      </c>
      <c r="BB89" s="7"/>
      <c r="BC89" s="76">
        <v>0</v>
      </c>
      <c r="BD89" s="81">
        <f>$F$2-BE89</f>
        <v>276</v>
      </c>
      <c r="BE89" s="44">
        <v>0</v>
      </c>
      <c r="BF89" s="2">
        <v>0</v>
      </c>
      <c r="BG89" s="1">
        <v>0</v>
      </c>
      <c r="BI89" s="76">
        <v>0</v>
      </c>
      <c r="BJ89" s="81">
        <f>$F$2-BK89</f>
        <v>276</v>
      </c>
      <c r="BK89" s="44">
        <v>0</v>
      </c>
      <c r="BL89" s="2">
        <v>0</v>
      </c>
      <c r="BM89" s="1">
        <v>0</v>
      </c>
    </row>
    <row r="90" spans="1:65" ht="12.75">
      <c r="A90" s="77">
        <v>25</v>
      </c>
      <c r="B90" s="82">
        <f aca="true" t="shared" si="111" ref="B90:B109">$F$2-C90</f>
        <v>275.58</v>
      </c>
      <c r="C90" s="45">
        <v>0.42</v>
      </c>
      <c r="D90" s="4">
        <f>E90*55.9</f>
        <v>3327.3809523809523</v>
      </c>
      <c r="E90" s="3">
        <f>A90/C90</f>
        <v>59.523809523809526</v>
      </c>
      <c r="F90" s="7"/>
      <c r="G90" s="77">
        <v>25</v>
      </c>
      <c r="H90" s="82">
        <f aca="true" t="shared" si="112" ref="H90:H109">$F$2-I90</f>
        <v>275.59375</v>
      </c>
      <c r="I90" s="45">
        <v>0.40625</v>
      </c>
      <c r="J90" s="4">
        <f>K90*55.9</f>
        <v>3440</v>
      </c>
      <c r="K90" s="3">
        <f>G90/I90</f>
        <v>61.53846153846154</v>
      </c>
      <c r="L90" s="7"/>
      <c r="M90" s="77">
        <v>25</v>
      </c>
      <c r="N90" s="82">
        <f aca="true" t="shared" si="113" ref="N90:N109">$F$2-O90</f>
        <v>275.6421875</v>
      </c>
      <c r="O90" s="45">
        <v>0.3578125</v>
      </c>
      <c r="P90" s="4">
        <f>Q90*55.9</f>
        <v>3905.6768558951967</v>
      </c>
      <c r="Q90" s="3">
        <f>M90/O90</f>
        <v>69.86899563318778</v>
      </c>
      <c r="R90" s="7"/>
      <c r="S90" s="77">
        <v>25</v>
      </c>
      <c r="T90" s="82">
        <f aca="true" t="shared" si="114" ref="T90:T109">$F$2-U90</f>
        <v>275.275</v>
      </c>
      <c r="U90" s="45">
        <v>0.7250000000000001</v>
      </c>
      <c r="V90" s="4">
        <f>W90*55.9</f>
        <v>1927.5862068965514</v>
      </c>
      <c r="W90" s="3">
        <f>S90/U90</f>
        <v>34.48275862068965</v>
      </c>
      <c r="X90" s="7"/>
      <c r="Y90" s="77">
        <v>25</v>
      </c>
      <c r="Z90" s="82">
        <f aca="true" t="shared" si="115" ref="Z90:Z109">$F$2-AA90</f>
        <v>275.228125</v>
      </c>
      <c r="AA90" s="45">
        <v>0.771875</v>
      </c>
      <c r="AB90" s="4">
        <f>AC90*55.9</f>
        <v>1810.5263157894738</v>
      </c>
      <c r="AC90" s="3">
        <f>Y90/AA90</f>
        <v>32.388663967611336</v>
      </c>
      <c r="AE90" s="77">
        <v>25</v>
      </c>
      <c r="AF90" s="82">
        <f aca="true" t="shared" si="116" ref="AF90:AF109">$F$2-AG90</f>
        <v>274.875</v>
      </c>
      <c r="AG90" s="45">
        <v>1.125</v>
      </c>
      <c r="AH90" s="4">
        <f>AI90*55.9</f>
        <v>1242.2222222222222</v>
      </c>
      <c r="AI90" s="3">
        <f>AE90/AG90</f>
        <v>22.22222222222222</v>
      </c>
      <c r="AJ90" s="7"/>
      <c r="AK90" s="77">
        <v>25</v>
      </c>
      <c r="AL90" s="82">
        <f aca="true" t="shared" si="117" ref="AL90:AL109">$F$2-AM90</f>
        <v>275.1609375</v>
      </c>
      <c r="AM90" s="45">
        <v>0.8390625</v>
      </c>
      <c r="AN90" s="4">
        <f>AO90*55.9</f>
        <v>1665.5493482309123</v>
      </c>
      <c r="AO90" s="3">
        <f>AK90/AM90</f>
        <v>29.795158286778396</v>
      </c>
      <c r="AP90" s="7"/>
      <c r="AQ90" s="77">
        <v>25</v>
      </c>
      <c r="AR90" s="82">
        <f aca="true" t="shared" si="118" ref="AR90:AR109">$F$2-AS90</f>
        <v>274.9546875</v>
      </c>
      <c r="AS90" s="45">
        <v>1.0453125</v>
      </c>
      <c r="AT90" s="4">
        <f>AU90*55.9</f>
        <v>1336.9207772795216</v>
      </c>
      <c r="AU90" s="3">
        <f>AQ90/AS90</f>
        <v>23.916292974588938</v>
      </c>
      <c r="AV90" s="7"/>
      <c r="AW90" s="77">
        <v>25</v>
      </c>
      <c r="AX90" s="82">
        <f aca="true" t="shared" si="119" ref="AX90:AX109">$F$2-AY90</f>
        <v>275.1390625</v>
      </c>
      <c r="AY90" s="45">
        <v>0.8609375</v>
      </c>
      <c r="AZ90" s="4">
        <f>BA90*55.9</f>
        <v>1623.2304900181487</v>
      </c>
      <c r="BA90" s="3">
        <f>AW90/AY90</f>
        <v>29.038112522686024</v>
      </c>
      <c r="BB90" s="7"/>
      <c r="BC90" s="77">
        <v>25</v>
      </c>
      <c r="BD90" s="82">
        <f aca="true" t="shared" si="120" ref="BD90:BD109">$F$2-BE90</f>
        <v>275.825</v>
      </c>
      <c r="BE90" s="45">
        <v>0.175</v>
      </c>
      <c r="BF90" s="4">
        <f>BG90*55.9</f>
        <v>7985.714285714285</v>
      </c>
      <c r="BG90" s="3">
        <f>BC90/BE90</f>
        <v>142.85714285714286</v>
      </c>
      <c r="BI90" s="77">
        <v>25</v>
      </c>
      <c r="BJ90" s="82">
        <f aca="true" t="shared" si="121" ref="BJ90:BJ109">$F$2-BK90</f>
        <v>275.115625</v>
      </c>
      <c r="BK90" s="45">
        <v>0.884375</v>
      </c>
      <c r="BL90" s="4">
        <f>BM90*55.9</f>
        <v>1580.2120141342755</v>
      </c>
      <c r="BM90" s="3">
        <f>BI90/BK90</f>
        <v>28.268551236749115</v>
      </c>
    </row>
    <row r="91" spans="1:65" ht="12.75">
      <c r="A91" s="77">
        <v>50</v>
      </c>
      <c r="B91" s="82">
        <f t="shared" si="111"/>
        <v>275.003125</v>
      </c>
      <c r="C91" s="45">
        <v>0.996875</v>
      </c>
      <c r="D91" s="4">
        <f aca="true" t="shared" si="122" ref="D91:D109">E91*55.9</f>
        <v>2803.7617554858934</v>
      </c>
      <c r="E91" s="3">
        <f aca="true" t="shared" si="123" ref="E91:E109">A91/C91</f>
        <v>50.156739811912225</v>
      </c>
      <c r="F91" s="7"/>
      <c r="G91" s="77">
        <v>50</v>
      </c>
      <c r="H91" s="82">
        <f t="shared" si="112"/>
        <v>273.19166666666666</v>
      </c>
      <c r="I91" s="45">
        <v>2.8083333333333336</v>
      </c>
      <c r="J91" s="4">
        <f aca="true" t="shared" si="124" ref="J91:J101">K91*55.9</f>
        <v>995.2522255192877</v>
      </c>
      <c r="K91" s="3">
        <f aca="true" t="shared" si="125" ref="K91:K101">G91/I91</f>
        <v>17.80415430267062</v>
      </c>
      <c r="L91" s="7"/>
      <c r="M91" s="77">
        <v>50</v>
      </c>
      <c r="N91" s="82">
        <f t="shared" si="113"/>
        <v>273.0765625</v>
      </c>
      <c r="O91" s="45">
        <v>2.9234375</v>
      </c>
      <c r="P91" s="4">
        <f aca="true" t="shared" si="126" ref="P91:P109">Q91*55.9</f>
        <v>956.0662747194015</v>
      </c>
      <c r="Q91" s="3">
        <f aca="true" t="shared" si="127" ref="Q91:Q109">M91/O91</f>
        <v>17.103153393907004</v>
      </c>
      <c r="R91" s="7"/>
      <c r="S91" s="77">
        <v>50</v>
      </c>
      <c r="T91" s="82">
        <f t="shared" si="114"/>
        <v>272.85</v>
      </c>
      <c r="U91" s="45">
        <v>3.15</v>
      </c>
      <c r="V91" s="4">
        <f aca="true" t="shared" si="128" ref="V91:V109">W91*55.9</f>
        <v>887.3015873015873</v>
      </c>
      <c r="W91" s="3">
        <f aca="true" t="shared" si="129" ref="W91:W109">S91/U91</f>
        <v>15.873015873015873</v>
      </c>
      <c r="X91" s="7"/>
      <c r="Y91" s="77">
        <v>50</v>
      </c>
      <c r="Z91" s="82">
        <f t="shared" si="115"/>
        <v>272.875</v>
      </c>
      <c r="AA91" s="45">
        <v>3.125</v>
      </c>
      <c r="AB91" s="4">
        <f aca="true" t="shared" si="130" ref="AB91:AB109">AC91*55.9</f>
        <v>894.4</v>
      </c>
      <c r="AC91" s="3">
        <f aca="true" t="shared" si="131" ref="AC91:AC109">Y91/AA91</f>
        <v>16</v>
      </c>
      <c r="AE91" s="77">
        <v>50</v>
      </c>
      <c r="AF91" s="82">
        <f t="shared" si="116"/>
        <v>273.08958333333334</v>
      </c>
      <c r="AG91" s="45">
        <v>2.9104166666666664</v>
      </c>
      <c r="AH91" s="4">
        <f aca="true" t="shared" si="132" ref="AH91:AH109">AI91*55.9</f>
        <v>960.3435934144596</v>
      </c>
      <c r="AI91" s="3">
        <f aca="true" t="shared" si="133" ref="AI91:AI109">AE91/AG91</f>
        <v>17.17967072297781</v>
      </c>
      <c r="AJ91" s="7"/>
      <c r="AK91" s="77">
        <v>50</v>
      </c>
      <c r="AL91" s="82">
        <f t="shared" si="117"/>
        <v>272.9953125</v>
      </c>
      <c r="AM91" s="45">
        <v>3.0046875</v>
      </c>
      <c r="AN91" s="4">
        <f aca="true" t="shared" si="134" ref="AN91:AN109">AO91*55.9</f>
        <v>930.213208528341</v>
      </c>
      <c r="AO91" s="3">
        <f aca="true" t="shared" si="135" ref="AO91:AO109">AK91/AM91</f>
        <v>16.640665626625065</v>
      </c>
      <c r="AP91" s="7"/>
      <c r="AQ91" s="77">
        <v>50</v>
      </c>
      <c r="AR91" s="82">
        <f t="shared" si="118"/>
        <v>273.00625</v>
      </c>
      <c r="AS91" s="45">
        <v>2.99375</v>
      </c>
      <c r="AT91" s="4">
        <f aca="true" t="shared" si="136" ref="AT91:AT109">AU91*55.9</f>
        <v>933.6116910229646</v>
      </c>
      <c r="AU91" s="3">
        <f aca="true" t="shared" si="137" ref="AU91:AU109">AQ91/AS91</f>
        <v>16.701461377870565</v>
      </c>
      <c r="AV91" s="7"/>
      <c r="AW91" s="77">
        <v>50</v>
      </c>
      <c r="AX91" s="82">
        <f t="shared" si="119"/>
        <v>272.9796875</v>
      </c>
      <c r="AY91" s="45">
        <v>3.0203125</v>
      </c>
      <c r="AZ91" s="4">
        <f aca="true" t="shared" si="138" ref="AZ91:AZ109">BA91*55.9</f>
        <v>925.4009311950336</v>
      </c>
      <c r="BA91" s="3">
        <f aca="true" t="shared" si="139" ref="BA91:BA109">AW91/AY91</f>
        <v>16.554578375581997</v>
      </c>
      <c r="BB91" s="7"/>
      <c r="BC91" s="77">
        <v>50</v>
      </c>
      <c r="BD91" s="82">
        <f t="shared" si="120"/>
        <v>273.2296875</v>
      </c>
      <c r="BE91" s="45">
        <v>2.7703125</v>
      </c>
      <c r="BF91" s="4">
        <f aca="true" t="shared" si="140" ref="BF91:BF109">BG91*55.9</f>
        <v>1008.9114495205865</v>
      </c>
      <c r="BG91" s="3">
        <f aca="true" t="shared" si="141" ref="BG91:BG109">BC91/BE91</f>
        <v>18.048505358150027</v>
      </c>
      <c r="BI91" s="77">
        <v>50</v>
      </c>
      <c r="BJ91" s="82">
        <f t="shared" si="121"/>
        <v>273.1479166666667</v>
      </c>
      <c r="BK91" s="45">
        <v>2.8520833333333333</v>
      </c>
      <c r="BL91" s="4">
        <f aca="true" t="shared" si="142" ref="BL91:BL109">BM91*55.9</f>
        <v>979.9853907962016</v>
      </c>
      <c r="BM91" s="3">
        <f aca="true" t="shared" si="143" ref="BM91:BM109">BI91/BK91</f>
        <v>17.531044558071585</v>
      </c>
    </row>
    <row r="92" spans="1:65" ht="12.75">
      <c r="A92" s="77">
        <v>75</v>
      </c>
      <c r="B92" s="82">
        <f t="shared" si="111"/>
        <v>272.6666666666667</v>
      </c>
      <c r="C92" s="45">
        <v>3.3333333333333335</v>
      </c>
      <c r="D92" s="4">
        <f t="shared" si="122"/>
        <v>1257.75</v>
      </c>
      <c r="E92" s="3">
        <f t="shared" si="123"/>
        <v>22.5</v>
      </c>
      <c r="F92" s="7"/>
      <c r="G92" s="77">
        <v>75</v>
      </c>
      <c r="H92" s="82">
        <f t="shared" si="112"/>
        <v>271.6979166666667</v>
      </c>
      <c r="I92" s="45">
        <v>4.302083333333333</v>
      </c>
      <c r="J92" s="4">
        <f t="shared" si="124"/>
        <v>974.5278450363196</v>
      </c>
      <c r="K92" s="3">
        <f t="shared" si="125"/>
        <v>17.433414043583536</v>
      </c>
      <c r="L92" s="7"/>
      <c r="M92" s="77">
        <v>75</v>
      </c>
      <c r="N92" s="82">
        <f t="shared" si="113"/>
        <v>271.7625</v>
      </c>
      <c r="O92" s="45">
        <v>4.2375</v>
      </c>
      <c r="P92" s="4">
        <f t="shared" si="126"/>
        <v>989.3805309734513</v>
      </c>
      <c r="Q92" s="3">
        <f t="shared" si="127"/>
        <v>17.699115044247787</v>
      </c>
      <c r="R92" s="7"/>
      <c r="S92" s="77">
        <v>75</v>
      </c>
      <c r="T92" s="82">
        <f t="shared" si="114"/>
        <v>271.5796875</v>
      </c>
      <c r="U92" s="45">
        <v>4.4203125000000005</v>
      </c>
      <c r="V92" s="4">
        <f t="shared" si="128"/>
        <v>948.462354188759</v>
      </c>
      <c r="W92" s="3">
        <f t="shared" si="129"/>
        <v>16.967126193001057</v>
      </c>
      <c r="X92" s="7"/>
      <c r="Y92" s="77">
        <v>75</v>
      </c>
      <c r="Z92" s="82">
        <f t="shared" si="115"/>
        <v>271.771875</v>
      </c>
      <c r="AA92" s="45">
        <v>4.228125</v>
      </c>
      <c r="AB92" s="4">
        <f t="shared" si="130"/>
        <v>991.5742793791574</v>
      </c>
      <c r="AC92" s="3">
        <f t="shared" si="131"/>
        <v>17.738359201773836</v>
      </c>
      <c r="AE92" s="77">
        <v>75</v>
      </c>
      <c r="AF92" s="82">
        <f t="shared" si="116"/>
        <v>271.6578125</v>
      </c>
      <c r="AG92" s="45">
        <v>4.3421875000000005</v>
      </c>
      <c r="AH92" s="4">
        <f t="shared" si="132"/>
        <v>965.5271680460595</v>
      </c>
      <c r="AI92" s="3">
        <f t="shared" si="133"/>
        <v>17.272400143936665</v>
      </c>
      <c r="AJ92" s="7"/>
      <c r="AK92" s="77">
        <v>75</v>
      </c>
      <c r="AL92" s="82">
        <f t="shared" si="117"/>
        <v>271.5765625</v>
      </c>
      <c r="AM92" s="45">
        <v>4.4234375</v>
      </c>
      <c r="AN92" s="4">
        <f t="shared" si="134"/>
        <v>947.7922995407981</v>
      </c>
      <c r="AO92" s="3">
        <f t="shared" si="135"/>
        <v>16.95513952666902</v>
      </c>
      <c r="AP92" s="7"/>
      <c r="AQ92" s="77">
        <v>75</v>
      </c>
      <c r="AR92" s="82">
        <f t="shared" si="118"/>
        <v>271.5640625</v>
      </c>
      <c r="AS92" s="45">
        <v>4.4359375</v>
      </c>
      <c r="AT92" s="4">
        <f t="shared" si="136"/>
        <v>945.1215216625571</v>
      </c>
      <c r="AU92" s="3">
        <f t="shared" si="137"/>
        <v>16.907361747094047</v>
      </c>
      <c r="AV92" s="7"/>
      <c r="AW92" s="77">
        <v>75</v>
      </c>
      <c r="AX92" s="82">
        <f t="shared" si="119"/>
        <v>271.309375</v>
      </c>
      <c r="AY92" s="45">
        <v>4.690625</v>
      </c>
      <c r="AZ92" s="4">
        <f t="shared" si="138"/>
        <v>893.8041305796137</v>
      </c>
      <c r="BA92" s="3">
        <f t="shared" si="139"/>
        <v>15.989340439706863</v>
      </c>
      <c r="BB92" s="7"/>
      <c r="BC92" s="77">
        <v>75</v>
      </c>
      <c r="BD92" s="82">
        <f t="shared" si="120"/>
        <v>271.6375</v>
      </c>
      <c r="BE92" s="45">
        <v>4.3625</v>
      </c>
      <c r="BF92" s="4">
        <f t="shared" si="140"/>
        <v>961.0315186246419</v>
      </c>
      <c r="BG92" s="3">
        <f t="shared" si="141"/>
        <v>17.191977077363898</v>
      </c>
      <c r="BI92" s="77">
        <v>75</v>
      </c>
      <c r="BJ92" s="82">
        <f t="shared" si="121"/>
        <v>271.4328125</v>
      </c>
      <c r="BK92" s="45">
        <v>4.5671875</v>
      </c>
      <c r="BL92" s="4">
        <f t="shared" si="142"/>
        <v>917.9609989736571</v>
      </c>
      <c r="BM92" s="3">
        <f t="shared" si="143"/>
        <v>16.421484775915154</v>
      </c>
    </row>
    <row r="93" spans="1:65" ht="12.75">
      <c r="A93" s="77">
        <v>100</v>
      </c>
      <c r="B93" s="82">
        <f t="shared" si="111"/>
        <v>270.56875</v>
      </c>
      <c r="C93" s="45">
        <v>5.43125</v>
      </c>
      <c r="D93" s="4">
        <f t="shared" si="122"/>
        <v>1029.2289988492519</v>
      </c>
      <c r="E93" s="3">
        <f t="shared" si="123"/>
        <v>18.411967779056386</v>
      </c>
      <c r="F93" s="7"/>
      <c r="G93" s="77">
        <v>100</v>
      </c>
      <c r="H93" s="82">
        <f t="shared" si="112"/>
        <v>270.421875</v>
      </c>
      <c r="I93" s="45">
        <v>5.578125</v>
      </c>
      <c r="J93" s="4">
        <f t="shared" si="124"/>
        <v>1002.1288515406162</v>
      </c>
      <c r="K93" s="3">
        <f t="shared" si="125"/>
        <v>17.92717086834734</v>
      </c>
      <c r="L93" s="7"/>
      <c r="M93" s="77">
        <v>100</v>
      </c>
      <c r="N93" s="82">
        <f t="shared" si="113"/>
        <v>270.3828125</v>
      </c>
      <c r="O93" s="45">
        <v>5.6171875</v>
      </c>
      <c r="P93" s="4">
        <f t="shared" si="126"/>
        <v>995.1599443671765</v>
      </c>
      <c r="Q93" s="3">
        <f t="shared" si="127"/>
        <v>17.80250347705146</v>
      </c>
      <c r="R93" s="7"/>
      <c r="S93" s="77">
        <v>100</v>
      </c>
      <c r="T93" s="82">
        <f t="shared" si="114"/>
        <v>270.4203125</v>
      </c>
      <c r="U93" s="45">
        <v>5.5796875</v>
      </c>
      <c r="V93" s="4">
        <f t="shared" si="128"/>
        <v>1001.8482217866143</v>
      </c>
      <c r="W93" s="3">
        <f t="shared" si="129"/>
        <v>17.92215065807897</v>
      </c>
      <c r="X93" s="7"/>
      <c r="Y93" s="77">
        <v>100</v>
      </c>
      <c r="Z93" s="82">
        <f t="shared" si="115"/>
        <v>270.4625</v>
      </c>
      <c r="AA93" s="45">
        <v>5.5375000000000005</v>
      </c>
      <c r="AB93" s="4">
        <f t="shared" si="130"/>
        <v>1009.4808126410834</v>
      </c>
      <c r="AC93" s="3">
        <f t="shared" si="131"/>
        <v>18.05869074492099</v>
      </c>
      <c r="AE93" s="77">
        <v>100</v>
      </c>
      <c r="AF93" s="82">
        <f t="shared" si="116"/>
        <v>270.4296875</v>
      </c>
      <c r="AG93" s="45">
        <v>5.5703125</v>
      </c>
      <c r="AH93" s="4">
        <f t="shared" si="132"/>
        <v>1003.5343618513324</v>
      </c>
      <c r="AI93" s="3">
        <f t="shared" si="133"/>
        <v>17.952314165497896</v>
      </c>
      <c r="AJ93" s="7"/>
      <c r="AK93" s="77">
        <v>100</v>
      </c>
      <c r="AL93" s="82">
        <f t="shared" si="117"/>
        <v>270.396875</v>
      </c>
      <c r="AM93" s="45">
        <v>5.603125</v>
      </c>
      <c r="AN93" s="4">
        <f t="shared" si="134"/>
        <v>997.6575571667596</v>
      </c>
      <c r="AO93" s="3">
        <f t="shared" si="135"/>
        <v>17.84718349135527</v>
      </c>
      <c r="AP93" s="7"/>
      <c r="AQ93" s="77">
        <v>100</v>
      </c>
      <c r="AR93" s="82">
        <f t="shared" si="118"/>
        <v>270.3453125</v>
      </c>
      <c r="AS93" s="45">
        <v>5.6546875</v>
      </c>
      <c r="AT93" s="4">
        <f t="shared" si="136"/>
        <v>988.5603757944184</v>
      </c>
      <c r="AU93" s="3">
        <f t="shared" si="137"/>
        <v>17.684443216358112</v>
      </c>
      <c r="AV93" s="7"/>
      <c r="AW93" s="77">
        <v>100</v>
      </c>
      <c r="AX93" s="82">
        <f t="shared" si="119"/>
        <v>270.175</v>
      </c>
      <c r="AY93" s="45">
        <v>5.825</v>
      </c>
      <c r="AZ93" s="4">
        <f t="shared" si="138"/>
        <v>959.656652360515</v>
      </c>
      <c r="BA93" s="3">
        <f t="shared" si="139"/>
        <v>17.167381974248926</v>
      </c>
      <c r="BB93" s="7"/>
      <c r="BC93" s="77">
        <v>100</v>
      </c>
      <c r="BD93" s="82">
        <f t="shared" si="120"/>
        <v>270.209375</v>
      </c>
      <c r="BE93" s="45">
        <v>5.7906249999999995</v>
      </c>
      <c r="BF93" s="4">
        <f t="shared" si="140"/>
        <v>965.3534808418781</v>
      </c>
      <c r="BG93" s="3">
        <f t="shared" si="141"/>
        <v>17.269293038316246</v>
      </c>
      <c r="BI93" s="77">
        <v>100</v>
      </c>
      <c r="BJ93" s="82">
        <f t="shared" si="121"/>
        <v>270.140625</v>
      </c>
      <c r="BK93" s="45">
        <v>5.859375</v>
      </c>
      <c r="BL93" s="4">
        <f t="shared" si="142"/>
        <v>954.0266666666666</v>
      </c>
      <c r="BM93" s="3">
        <f t="shared" si="143"/>
        <v>17.066666666666666</v>
      </c>
    </row>
    <row r="94" spans="1:65" ht="12.75">
      <c r="A94" s="77">
        <v>125</v>
      </c>
      <c r="B94" s="82">
        <f t="shared" si="111"/>
        <v>269.2859375</v>
      </c>
      <c r="C94" s="45">
        <v>6.714062500000001</v>
      </c>
      <c r="D94" s="4">
        <f t="shared" si="122"/>
        <v>1040.72608796835</v>
      </c>
      <c r="E94" s="3">
        <f t="shared" si="123"/>
        <v>18.61764021410286</v>
      </c>
      <c r="F94" s="7"/>
      <c r="G94" s="77">
        <v>125</v>
      </c>
      <c r="H94" s="82">
        <f t="shared" si="112"/>
        <v>269.0703125</v>
      </c>
      <c r="I94" s="45">
        <v>6.9296875</v>
      </c>
      <c r="J94" s="4">
        <f t="shared" si="124"/>
        <v>1008.3427282976323</v>
      </c>
      <c r="K94" s="3">
        <f t="shared" si="125"/>
        <v>18.038331454340472</v>
      </c>
      <c r="L94" s="7"/>
      <c r="M94" s="77">
        <v>125</v>
      </c>
      <c r="N94" s="82">
        <f t="shared" si="113"/>
        <v>268.940625</v>
      </c>
      <c r="O94" s="45">
        <v>7.059374999999999</v>
      </c>
      <c r="P94" s="4">
        <f t="shared" si="126"/>
        <v>989.818503762727</v>
      </c>
      <c r="Q94" s="3">
        <f t="shared" si="127"/>
        <v>17.706949977866316</v>
      </c>
      <c r="R94" s="7"/>
      <c r="S94" s="77">
        <v>125</v>
      </c>
      <c r="T94" s="82">
        <f t="shared" si="114"/>
        <v>269.0734375</v>
      </c>
      <c r="U94" s="45">
        <v>6.9265625</v>
      </c>
      <c r="V94" s="4">
        <f t="shared" si="128"/>
        <v>1008.7976539589442</v>
      </c>
      <c r="W94" s="3">
        <f t="shared" si="129"/>
        <v>18.046469659372885</v>
      </c>
      <c r="X94" s="7"/>
      <c r="Y94" s="77">
        <v>125</v>
      </c>
      <c r="Z94" s="82">
        <f t="shared" si="115"/>
        <v>269.1</v>
      </c>
      <c r="AA94" s="45">
        <v>6.9</v>
      </c>
      <c r="AB94" s="4">
        <f t="shared" si="130"/>
        <v>1012.6811594202899</v>
      </c>
      <c r="AC94" s="3">
        <f t="shared" si="131"/>
        <v>18.115942028985508</v>
      </c>
      <c r="AE94" s="77">
        <v>125</v>
      </c>
      <c r="AF94" s="82">
        <f t="shared" si="116"/>
        <v>269.0515625</v>
      </c>
      <c r="AG94" s="45">
        <v>6.948437500000001</v>
      </c>
      <c r="AH94" s="4">
        <f t="shared" si="132"/>
        <v>1005.6217674836967</v>
      </c>
      <c r="AI94" s="3">
        <f t="shared" si="133"/>
        <v>17.989655947829995</v>
      </c>
      <c r="AJ94" s="7"/>
      <c r="AK94" s="77">
        <v>125</v>
      </c>
      <c r="AL94" s="82">
        <f t="shared" si="117"/>
        <v>269.0765625</v>
      </c>
      <c r="AM94" s="45">
        <v>6.9234375</v>
      </c>
      <c r="AN94" s="4">
        <f t="shared" si="134"/>
        <v>1009.2529902956442</v>
      </c>
      <c r="AO94" s="3">
        <f t="shared" si="135"/>
        <v>18.054615211013314</v>
      </c>
      <c r="AP94" s="7"/>
      <c r="AQ94" s="77">
        <v>125</v>
      </c>
      <c r="AR94" s="82">
        <f t="shared" si="118"/>
        <v>268.9515625</v>
      </c>
      <c r="AS94" s="45">
        <v>7.0484374999999995</v>
      </c>
      <c r="AT94" s="4">
        <f t="shared" si="136"/>
        <v>991.3544668587897</v>
      </c>
      <c r="AU94" s="3">
        <f t="shared" si="137"/>
        <v>17.734426956328974</v>
      </c>
      <c r="AV94" s="7"/>
      <c r="AW94" s="77">
        <v>125</v>
      </c>
      <c r="AX94" s="82">
        <f t="shared" si="119"/>
        <v>268.825</v>
      </c>
      <c r="AY94" s="45">
        <v>7.175000000000001</v>
      </c>
      <c r="AZ94" s="4">
        <f t="shared" si="138"/>
        <v>973.8675958188152</v>
      </c>
      <c r="BA94" s="3">
        <f t="shared" si="139"/>
        <v>17.421602787456443</v>
      </c>
      <c r="BB94" s="7"/>
      <c r="BC94" s="77">
        <v>125</v>
      </c>
      <c r="BD94" s="82">
        <f t="shared" si="120"/>
        <v>268.7</v>
      </c>
      <c r="BE94" s="45">
        <v>7.3</v>
      </c>
      <c r="BF94" s="4">
        <f t="shared" si="140"/>
        <v>957.1917808219177</v>
      </c>
      <c r="BG94" s="3">
        <f t="shared" si="141"/>
        <v>17.123287671232877</v>
      </c>
      <c r="BI94" s="77">
        <v>125</v>
      </c>
      <c r="BJ94" s="82">
        <f t="shared" si="121"/>
        <v>268.65</v>
      </c>
      <c r="BK94" s="45">
        <v>7.35</v>
      </c>
      <c r="BL94" s="4">
        <f t="shared" si="142"/>
        <v>950.6802721088436</v>
      </c>
      <c r="BM94" s="3">
        <f t="shared" si="143"/>
        <v>17.006802721088437</v>
      </c>
    </row>
    <row r="95" spans="1:65" ht="12.75">
      <c r="A95" s="77">
        <v>150</v>
      </c>
      <c r="B95" s="82">
        <f t="shared" si="111"/>
        <v>267.9546875</v>
      </c>
      <c r="C95" s="45">
        <v>8.0453125</v>
      </c>
      <c r="D95" s="4">
        <f t="shared" si="122"/>
        <v>1042.221790638959</v>
      </c>
      <c r="E95" s="3">
        <f t="shared" si="123"/>
        <v>18.64439697028549</v>
      </c>
      <c r="F95" s="7"/>
      <c r="G95" s="77">
        <v>150</v>
      </c>
      <c r="H95" s="82">
        <f t="shared" si="112"/>
        <v>267.846875</v>
      </c>
      <c r="I95" s="45">
        <v>8.153125</v>
      </c>
      <c r="J95" s="4">
        <f t="shared" si="124"/>
        <v>1028.4400153315446</v>
      </c>
      <c r="K95" s="3">
        <f t="shared" si="125"/>
        <v>18.397853583748564</v>
      </c>
      <c r="L95" s="7"/>
      <c r="M95" s="77">
        <v>150</v>
      </c>
      <c r="N95" s="82">
        <f t="shared" si="113"/>
        <v>267.6765625</v>
      </c>
      <c r="O95" s="45">
        <v>8.3234375</v>
      </c>
      <c r="P95" s="4">
        <f t="shared" si="126"/>
        <v>1007.3962830861647</v>
      </c>
      <c r="Q95" s="3">
        <f t="shared" si="127"/>
        <v>18.021400412990424</v>
      </c>
      <c r="R95" s="7"/>
      <c r="S95" s="77">
        <v>150</v>
      </c>
      <c r="T95" s="82">
        <f t="shared" si="114"/>
        <v>267.7234375</v>
      </c>
      <c r="U95" s="45">
        <v>8.2765625</v>
      </c>
      <c r="V95" s="4">
        <f t="shared" si="128"/>
        <v>1013.1017557107796</v>
      </c>
      <c r="W95" s="3">
        <f t="shared" si="129"/>
        <v>18.12346611289409</v>
      </c>
      <c r="X95" s="7"/>
      <c r="Y95" s="77">
        <v>150</v>
      </c>
      <c r="Z95" s="82">
        <f t="shared" si="115"/>
        <v>267.91875</v>
      </c>
      <c r="AA95" s="45">
        <v>8.08125</v>
      </c>
      <c r="AB95" s="4">
        <f t="shared" si="130"/>
        <v>1037.587006960557</v>
      </c>
      <c r="AC95" s="3">
        <f t="shared" si="131"/>
        <v>18.561484918793504</v>
      </c>
      <c r="AE95" s="77">
        <v>150</v>
      </c>
      <c r="AF95" s="82">
        <f t="shared" si="116"/>
        <v>267.728125</v>
      </c>
      <c r="AG95" s="45">
        <v>8.271875</v>
      </c>
      <c r="AH95" s="4">
        <f t="shared" si="132"/>
        <v>1013.6758594635437</v>
      </c>
      <c r="AI95" s="3">
        <f t="shared" si="133"/>
        <v>18.13373630525123</v>
      </c>
      <c r="AJ95" s="7"/>
      <c r="AK95" s="77">
        <v>150</v>
      </c>
      <c r="AL95" s="82">
        <f t="shared" si="117"/>
        <v>267.73125</v>
      </c>
      <c r="AM95" s="45">
        <v>8.268749999999999</v>
      </c>
      <c r="AN95" s="4">
        <f t="shared" si="134"/>
        <v>1014.0589569161</v>
      </c>
      <c r="AO95" s="3">
        <f t="shared" si="135"/>
        <v>18.140589569161</v>
      </c>
      <c r="AP95" s="7"/>
      <c r="AQ95" s="77">
        <v>150</v>
      </c>
      <c r="AR95" s="82">
        <f t="shared" si="118"/>
        <v>267.7453125</v>
      </c>
      <c r="AS95" s="45">
        <v>8.254687500000001</v>
      </c>
      <c r="AT95" s="4">
        <f t="shared" si="136"/>
        <v>1015.7864849517317</v>
      </c>
      <c r="AU95" s="3">
        <f t="shared" si="137"/>
        <v>18.17149346961953</v>
      </c>
      <c r="AV95" s="7"/>
      <c r="AW95" s="77">
        <v>150</v>
      </c>
      <c r="AX95" s="82">
        <f t="shared" si="119"/>
        <v>267.615625</v>
      </c>
      <c r="AY95" s="45">
        <v>8.384375</v>
      </c>
      <c r="AZ95" s="4">
        <f t="shared" si="138"/>
        <v>1000.0745434215429</v>
      </c>
      <c r="BA95" s="3">
        <f t="shared" si="139"/>
        <v>17.890421170331717</v>
      </c>
      <c r="BB95" s="7"/>
      <c r="BC95" s="77">
        <v>150</v>
      </c>
      <c r="BD95" s="82">
        <f t="shared" si="120"/>
        <v>267.5765625</v>
      </c>
      <c r="BE95" s="45">
        <v>8.423437499999999</v>
      </c>
      <c r="BF95" s="4">
        <f t="shared" si="140"/>
        <v>995.4368391764052</v>
      </c>
      <c r="BG95" s="3">
        <f t="shared" si="141"/>
        <v>17.80745687256539</v>
      </c>
      <c r="BI95" s="77">
        <v>150</v>
      </c>
      <c r="BJ95" s="82">
        <f t="shared" si="121"/>
        <v>267.1578125</v>
      </c>
      <c r="BK95" s="45">
        <v>8.842187500000001</v>
      </c>
      <c r="BL95" s="4">
        <f t="shared" si="142"/>
        <v>948.2947517229192</v>
      </c>
      <c r="BM95" s="3">
        <f t="shared" si="143"/>
        <v>16.964127937798196</v>
      </c>
    </row>
    <row r="96" spans="1:65" ht="12.75">
      <c r="A96" s="77">
        <v>175</v>
      </c>
      <c r="B96" s="82">
        <f t="shared" si="111"/>
        <v>266.4921875</v>
      </c>
      <c r="C96" s="45">
        <v>9.5078125</v>
      </c>
      <c r="D96" s="4">
        <f t="shared" si="122"/>
        <v>1028.8907148726378</v>
      </c>
      <c r="E96" s="3">
        <f t="shared" si="123"/>
        <v>18.405916187345934</v>
      </c>
      <c r="F96" s="7"/>
      <c r="G96" s="77">
        <v>175</v>
      </c>
      <c r="H96" s="82">
        <f t="shared" si="112"/>
        <v>266.35625</v>
      </c>
      <c r="I96" s="45">
        <v>9.64375</v>
      </c>
      <c r="J96" s="4">
        <f t="shared" si="124"/>
        <v>1014.3875567077121</v>
      </c>
      <c r="K96" s="3">
        <f t="shared" si="125"/>
        <v>18.146467919637068</v>
      </c>
      <c r="L96" s="7"/>
      <c r="M96" s="77">
        <v>175</v>
      </c>
      <c r="N96" s="82">
        <f t="shared" si="113"/>
        <v>266.409375</v>
      </c>
      <c r="O96" s="45">
        <v>9.590625</v>
      </c>
      <c r="P96" s="4">
        <f t="shared" si="126"/>
        <v>1020.0065167807103</v>
      </c>
      <c r="Q96" s="3">
        <f t="shared" si="127"/>
        <v>18.246985988921473</v>
      </c>
      <c r="R96" s="7"/>
      <c r="S96" s="77">
        <v>175</v>
      </c>
      <c r="T96" s="82">
        <f t="shared" si="114"/>
        <v>266.5359375</v>
      </c>
      <c r="U96" s="45">
        <v>9.4640625</v>
      </c>
      <c r="V96" s="4">
        <f t="shared" si="128"/>
        <v>1033.6470199768862</v>
      </c>
      <c r="W96" s="3">
        <f t="shared" si="129"/>
        <v>18.491002146277033</v>
      </c>
      <c r="X96" s="7"/>
      <c r="Y96" s="77">
        <v>175</v>
      </c>
      <c r="Z96" s="82">
        <f t="shared" si="115"/>
        <v>266.5765625</v>
      </c>
      <c r="AA96" s="45">
        <v>9.4234375</v>
      </c>
      <c r="AB96" s="4">
        <f t="shared" si="130"/>
        <v>1038.1031338086552</v>
      </c>
      <c r="AC96" s="3">
        <f t="shared" si="131"/>
        <v>18.570717957221024</v>
      </c>
      <c r="AE96" s="77">
        <v>175</v>
      </c>
      <c r="AF96" s="82">
        <f t="shared" si="116"/>
        <v>266.3734375</v>
      </c>
      <c r="AG96" s="45">
        <v>9.626562499999999</v>
      </c>
      <c r="AH96" s="4">
        <f t="shared" si="132"/>
        <v>1016.1986690472327</v>
      </c>
      <c r="AI96" s="3">
        <f t="shared" si="133"/>
        <v>18.178867067034574</v>
      </c>
      <c r="AJ96" s="7"/>
      <c r="AK96" s="77">
        <v>175</v>
      </c>
      <c r="AL96" s="82">
        <f t="shared" si="117"/>
        <v>266.5</v>
      </c>
      <c r="AM96" s="45">
        <v>9.5</v>
      </c>
      <c r="AN96" s="4">
        <f t="shared" si="134"/>
        <v>1029.7368421052631</v>
      </c>
      <c r="AO96" s="3">
        <f t="shared" si="135"/>
        <v>18.42105263157895</v>
      </c>
      <c r="AP96" s="7"/>
      <c r="AQ96" s="77">
        <v>175</v>
      </c>
      <c r="AR96" s="82">
        <f t="shared" si="118"/>
        <v>266.2765625</v>
      </c>
      <c r="AS96" s="45">
        <v>9.7234375</v>
      </c>
      <c r="AT96" s="4">
        <f t="shared" si="136"/>
        <v>1006.07424071991</v>
      </c>
      <c r="AU96" s="3">
        <f t="shared" si="137"/>
        <v>17.99775028121485</v>
      </c>
      <c r="AV96" s="7"/>
      <c r="AW96" s="77">
        <v>175</v>
      </c>
      <c r="AX96" s="82">
        <f t="shared" si="119"/>
        <v>266.2453125</v>
      </c>
      <c r="AY96" s="45">
        <v>9.7546875</v>
      </c>
      <c r="AZ96" s="4">
        <f t="shared" si="138"/>
        <v>1002.851193336537</v>
      </c>
      <c r="BA96" s="3">
        <f t="shared" si="139"/>
        <v>17.94009290405254</v>
      </c>
      <c r="BB96" s="7"/>
      <c r="BC96" s="77">
        <v>175</v>
      </c>
      <c r="BD96" s="82">
        <f t="shared" si="120"/>
        <v>266.221875</v>
      </c>
      <c r="BE96" s="45">
        <v>9.778125</v>
      </c>
      <c r="BF96" s="4">
        <f t="shared" si="140"/>
        <v>1000.4474272930648</v>
      </c>
      <c r="BG96" s="3">
        <f t="shared" si="141"/>
        <v>17.89709172259508</v>
      </c>
      <c r="BI96" s="77">
        <v>175</v>
      </c>
      <c r="BJ96" s="82">
        <f t="shared" si="121"/>
        <v>265.8953125</v>
      </c>
      <c r="BK96" s="45">
        <v>10.1046875</v>
      </c>
      <c r="BL96" s="4">
        <f t="shared" si="142"/>
        <v>968.1150456162053</v>
      </c>
      <c r="BM96" s="3">
        <f t="shared" si="143"/>
        <v>17.31869491263337</v>
      </c>
    </row>
    <row r="97" spans="1:65" ht="12.75">
      <c r="A97" s="77">
        <v>200</v>
      </c>
      <c r="B97" s="82">
        <f t="shared" si="111"/>
        <v>265.2484375</v>
      </c>
      <c r="C97" s="45">
        <v>10.7515625</v>
      </c>
      <c r="D97" s="4">
        <f t="shared" si="122"/>
        <v>1039.848859177445</v>
      </c>
      <c r="E97" s="3">
        <f t="shared" si="123"/>
        <v>18.601947391367535</v>
      </c>
      <c r="F97" s="7"/>
      <c r="G97" s="77">
        <v>200</v>
      </c>
      <c r="H97" s="82">
        <f t="shared" si="112"/>
        <v>265.2375</v>
      </c>
      <c r="I97" s="45">
        <v>10.7625</v>
      </c>
      <c r="J97" s="4">
        <f t="shared" si="124"/>
        <v>1038.7921022067364</v>
      </c>
      <c r="K97" s="3">
        <f t="shared" si="125"/>
        <v>18.583042973286876</v>
      </c>
      <c r="L97" s="7"/>
      <c r="M97" s="77">
        <v>200</v>
      </c>
      <c r="N97" s="82">
        <f t="shared" si="113"/>
        <v>265.296875</v>
      </c>
      <c r="O97" s="45">
        <v>10.703125</v>
      </c>
      <c r="P97" s="4">
        <f t="shared" si="126"/>
        <v>1044.5547445255472</v>
      </c>
      <c r="Q97" s="3">
        <f t="shared" si="127"/>
        <v>18.686131386861312</v>
      </c>
      <c r="R97" s="7"/>
      <c r="S97" s="77">
        <v>200</v>
      </c>
      <c r="T97" s="82">
        <f t="shared" si="114"/>
        <v>265.2</v>
      </c>
      <c r="U97" s="45">
        <v>10.8</v>
      </c>
      <c r="V97" s="4">
        <f t="shared" si="128"/>
        <v>1035.1851851851852</v>
      </c>
      <c r="W97" s="3">
        <f t="shared" si="129"/>
        <v>18.51851851851852</v>
      </c>
      <c r="X97" s="7"/>
      <c r="Y97" s="77">
        <v>200</v>
      </c>
      <c r="Z97" s="82">
        <f t="shared" si="115"/>
        <v>265.2421875</v>
      </c>
      <c r="AA97" s="45">
        <v>10.7578125</v>
      </c>
      <c r="AB97" s="4">
        <f t="shared" si="130"/>
        <v>1039.2447349310094</v>
      </c>
      <c r="AC97" s="3">
        <f t="shared" si="131"/>
        <v>18.591140159767612</v>
      </c>
      <c r="AE97" s="77">
        <v>200</v>
      </c>
      <c r="AF97" s="82">
        <f t="shared" si="116"/>
        <v>265.1984375</v>
      </c>
      <c r="AG97" s="45">
        <v>10.8015625</v>
      </c>
      <c r="AH97" s="4">
        <f t="shared" si="132"/>
        <v>1035.0354404744685</v>
      </c>
      <c r="AI97" s="3">
        <f t="shared" si="133"/>
        <v>18.515839722262406</v>
      </c>
      <c r="AJ97" s="7"/>
      <c r="AK97" s="77">
        <v>200</v>
      </c>
      <c r="AL97" s="82">
        <f t="shared" si="117"/>
        <v>265.228125</v>
      </c>
      <c r="AM97" s="45">
        <v>10.771875</v>
      </c>
      <c r="AN97" s="4">
        <f t="shared" si="134"/>
        <v>1037.8880185668697</v>
      </c>
      <c r="AO97" s="3">
        <f t="shared" si="135"/>
        <v>18.566869741804467</v>
      </c>
      <c r="AP97" s="7"/>
      <c r="AQ97" s="77">
        <v>200</v>
      </c>
      <c r="AR97" s="82">
        <f t="shared" si="118"/>
        <v>265.128125</v>
      </c>
      <c r="AS97" s="45">
        <v>10.871875</v>
      </c>
      <c r="AT97" s="4">
        <f t="shared" si="136"/>
        <v>1028.341477436045</v>
      </c>
      <c r="AU97" s="3">
        <f t="shared" si="137"/>
        <v>18.396090830698476</v>
      </c>
      <c r="AV97" s="7"/>
      <c r="AW97" s="77">
        <v>200</v>
      </c>
      <c r="AX97" s="82">
        <f t="shared" si="119"/>
        <v>265.0671875</v>
      </c>
      <c r="AY97" s="45">
        <v>10.932812499999999</v>
      </c>
      <c r="AZ97" s="4">
        <f t="shared" si="138"/>
        <v>1022.6096898670859</v>
      </c>
      <c r="BA97" s="3">
        <f t="shared" si="139"/>
        <v>18.293554380448764</v>
      </c>
      <c r="BB97" s="7"/>
      <c r="BC97" s="77">
        <v>200</v>
      </c>
      <c r="BD97" s="82">
        <f t="shared" si="120"/>
        <v>265.0625</v>
      </c>
      <c r="BE97" s="45">
        <v>10.9375</v>
      </c>
      <c r="BF97" s="4">
        <f t="shared" si="140"/>
        <v>1022.1714285714285</v>
      </c>
      <c r="BG97" s="3">
        <f t="shared" si="141"/>
        <v>18.285714285714285</v>
      </c>
      <c r="BI97" s="77">
        <v>200</v>
      </c>
      <c r="BJ97" s="82">
        <f t="shared" si="121"/>
        <v>264.61875</v>
      </c>
      <c r="BK97" s="45">
        <v>11.381250000000001</v>
      </c>
      <c r="BL97" s="4">
        <f t="shared" si="142"/>
        <v>982.3174080175726</v>
      </c>
      <c r="BM97" s="3">
        <f t="shared" si="143"/>
        <v>17.572762218561227</v>
      </c>
    </row>
    <row r="98" spans="1:65" ht="12.75">
      <c r="A98" s="77">
        <v>225</v>
      </c>
      <c r="B98" s="82">
        <f t="shared" si="111"/>
        <v>264.203125</v>
      </c>
      <c r="C98" s="45">
        <v>11.796875</v>
      </c>
      <c r="D98" s="4">
        <f t="shared" si="122"/>
        <v>1066.1721854304637</v>
      </c>
      <c r="E98" s="3">
        <f t="shared" si="123"/>
        <v>19.072847682119207</v>
      </c>
      <c r="F98" s="7"/>
      <c r="G98" s="77">
        <v>225</v>
      </c>
      <c r="H98" s="82">
        <f t="shared" si="112"/>
        <v>264.08125</v>
      </c>
      <c r="I98" s="45">
        <v>11.91875</v>
      </c>
      <c r="J98" s="4">
        <f t="shared" si="124"/>
        <v>1055.2700576822235</v>
      </c>
      <c r="K98" s="3">
        <f t="shared" si="125"/>
        <v>18.877818563188256</v>
      </c>
      <c r="L98" s="7"/>
      <c r="M98" s="77">
        <v>225</v>
      </c>
      <c r="N98" s="82">
        <f t="shared" si="113"/>
        <v>264.040625</v>
      </c>
      <c r="O98" s="45">
        <v>11.959375</v>
      </c>
      <c r="P98" s="4">
        <f t="shared" si="126"/>
        <v>1051.685393258427</v>
      </c>
      <c r="Q98" s="3">
        <f t="shared" si="127"/>
        <v>18.813692187091718</v>
      </c>
      <c r="R98" s="7"/>
      <c r="S98" s="77">
        <v>225</v>
      </c>
      <c r="T98" s="82">
        <f t="shared" si="114"/>
        <v>264.0453125</v>
      </c>
      <c r="U98" s="45">
        <v>11.954687499999999</v>
      </c>
      <c r="V98" s="4">
        <f t="shared" si="128"/>
        <v>1052.0977649980396</v>
      </c>
      <c r="W98" s="3">
        <f t="shared" si="129"/>
        <v>18.821069141288724</v>
      </c>
      <c r="X98" s="7"/>
      <c r="Y98" s="77">
        <v>225</v>
      </c>
      <c r="Z98" s="82">
        <f t="shared" si="115"/>
        <v>264.065625</v>
      </c>
      <c r="AA98" s="45">
        <v>11.934375</v>
      </c>
      <c r="AB98" s="4">
        <f t="shared" si="130"/>
        <v>1053.8884524744697</v>
      </c>
      <c r="AC98" s="3">
        <f t="shared" si="131"/>
        <v>18.853102906520032</v>
      </c>
      <c r="AE98" s="77">
        <v>225</v>
      </c>
      <c r="AF98" s="82">
        <f t="shared" si="116"/>
        <v>264.059375</v>
      </c>
      <c r="AG98" s="45">
        <v>11.940624999999999</v>
      </c>
      <c r="AH98" s="4">
        <f t="shared" si="132"/>
        <v>1053.336822821251</v>
      </c>
      <c r="AI98" s="3">
        <f t="shared" si="133"/>
        <v>18.84323475529966</v>
      </c>
      <c r="AJ98" s="7"/>
      <c r="AK98" s="77">
        <v>225</v>
      </c>
      <c r="AL98" s="82">
        <f t="shared" si="117"/>
        <v>263.890625</v>
      </c>
      <c r="AM98" s="45">
        <v>12.109375</v>
      </c>
      <c r="AN98" s="4">
        <f t="shared" si="134"/>
        <v>1038.6580645161291</v>
      </c>
      <c r="AO98" s="3">
        <f t="shared" si="135"/>
        <v>18.580645161290324</v>
      </c>
      <c r="AP98" s="7"/>
      <c r="AQ98" s="77">
        <v>225</v>
      </c>
      <c r="AR98" s="82">
        <f t="shared" si="118"/>
        <v>263.8890625</v>
      </c>
      <c r="AS98" s="45">
        <v>12.1109375</v>
      </c>
      <c r="AT98" s="4">
        <f t="shared" si="136"/>
        <v>1038.5240614114307</v>
      </c>
      <c r="AU98" s="3">
        <f t="shared" si="137"/>
        <v>18.578247968004128</v>
      </c>
      <c r="AV98" s="7"/>
      <c r="AW98" s="77">
        <v>225</v>
      </c>
      <c r="AX98" s="82">
        <f t="shared" si="119"/>
        <v>263.6796875</v>
      </c>
      <c r="AY98" s="45">
        <v>12.3203125</v>
      </c>
      <c r="AZ98" s="4">
        <f t="shared" si="138"/>
        <v>1020.8750792644262</v>
      </c>
      <c r="BA98" s="3">
        <f t="shared" si="139"/>
        <v>18.26252377932784</v>
      </c>
      <c r="BB98" s="7"/>
      <c r="BC98" s="77">
        <v>225</v>
      </c>
      <c r="BD98" s="82">
        <f t="shared" si="120"/>
        <v>263.7125</v>
      </c>
      <c r="BE98" s="45">
        <v>12.2875</v>
      </c>
      <c r="BF98" s="4">
        <f t="shared" si="140"/>
        <v>1023.6012207527976</v>
      </c>
      <c r="BG98" s="3">
        <f t="shared" si="141"/>
        <v>18.311291963377418</v>
      </c>
      <c r="BI98" s="77">
        <v>225</v>
      </c>
      <c r="BJ98" s="82">
        <f t="shared" si="121"/>
        <v>263.4390625</v>
      </c>
      <c r="BK98" s="45">
        <v>12.560937500000001</v>
      </c>
      <c r="BL98" s="4">
        <f t="shared" si="142"/>
        <v>1001.3185719616868</v>
      </c>
      <c r="BM98" s="3">
        <f t="shared" si="143"/>
        <v>17.912675705933573</v>
      </c>
    </row>
    <row r="99" spans="1:65" ht="12.75">
      <c r="A99" s="77">
        <v>250</v>
      </c>
      <c r="B99" s="82">
        <f t="shared" si="111"/>
        <v>262.98125</v>
      </c>
      <c r="C99" s="45">
        <v>13.01875</v>
      </c>
      <c r="D99" s="4">
        <f t="shared" si="122"/>
        <v>1073.4517522803646</v>
      </c>
      <c r="E99" s="3">
        <f t="shared" si="123"/>
        <v>19.203072491598654</v>
      </c>
      <c r="F99" s="7"/>
      <c r="G99" s="77">
        <v>250</v>
      </c>
      <c r="H99" s="82">
        <f t="shared" si="112"/>
        <v>262.9859375</v>
      </c>
      <c r="I99" s="45">
        <v>13.014062500000001</v>
      </c>
      <c r="J99" s="4">
        <f t="shared" si="124"/>
        <v>1073.8383959659022</v>
      </c>
      <c r="K99" s="3">
        <f t="shared" si="125"/>
        <v>19.209989194381077</v>
      </c>
      <c r="L99" s="7"/>
      <c r="M99" s="77">
        <v>250</v>
      </c>
      <c r="N99" s="82">
        <f t="shared" si="113"/>
        <v>262.9171875</v>
      </c>
      <c r="O99" s="45">
        <v>13.0828125</v>
      </c>
      <c r="P99" s="4">
        <f t="shared" si="126"/>
        <v>1068.1953899438672</v>
      </c>
      <c r="Q99" s="3">
        <f t="shared" si="127"/>
        <v>19.10904096500657</v>
      </c>
      <c r="R99" s="7"/>
      <c r="S99" s="77">
        <v>250</v>
      </c>
      <c r="T99" s="82">
        <f t="shared" si="114"/>
        <v>262.8125</v>
      </c>
      <c r="U99" s="45">
        <v>13.1875</v>
      </c>
      <c r="V99" s="4">
        <f t="shared" si="128"/>
        <v>1059.7156398104266</v>
      </c>
      <c r="W99" s="3">
        <f t="shared" si="129"/>
        <v>18.95734597156398</v>
      </c>
      <c r="X99" s="7"/>
      <c r="Y99" s="77">
        <v>250</v>
      </c>
      <c r="Z99" s="82">
        <f t="shared" si="115"/>
        <v>262.815625</v>
      </c>
      <c r="AA99" s="45">
        <v>13.184375</v>
      </c>
      <c r="AB99" s="4">
        <f t="shared" si="130"/>
        <v>1059.9668167812276</v>
      </c>
      <c r="AC99" s="3">
        <f t="shared" si="131"/>
        <v>18.961839298411945</v>
      </c>
      <c r="AE99" s="77">
        <v>250</v>
      </c>
      <c r="AF99" s="82">
        <f t="shared" si="116"/>
        <v>262.759375</v>
      </c>
      <c r="AG99" s="45">
        <v>13.240625000000001</v>
      </c>
      <c r="AH99" s="4">
        <f t="shared" si="132"/>
        <v>1055.4637715364645</v>
      </c>
      <c r="AI99" s="3">
        <f t="shared" si="133"/>
        <v>18.881283927307056</v>
      </c>
      <c r="AJ99" s="7"/>
      <c r="AK99" s="77">
        <v>250</v>
      </c>
      <c r="AL99" s="82">
        <f t="shared" si="117"/>
        <v>262.6734375</v>
      </c>
      <c r="AM99" s="45">
        <v>13.326562500000001</v>
      </c>
      <c r="AN99" s="4">
        <f t="shared" si="134"/>
        <v>1048.6575213975846</v>
      </c>
      <c r="AO99" s="3">
        <f t="shared" si="135"/>
        <v>18.75952632196037</v>
      </c>
      <c r="AP99" s="7"/>
      <c r="AQ99" s="77">
        <v>250</v>
      </c>
      <c r="AR99" s="82">
        <f t="shared" si="118"/>
        <v>262.68125</v>
      </c>
      <c r="AS99" s="45">
        <v>13.31875</v>
      </c>
      <c r="AT99" s="4">
        <f t="shared" si="136"/>
        <v>1049.2726419521352</v>
      </c>
      <c r="AU99" s="3">
        <f t="shared" si="137"/>
        <v>18.77053026748006</v>
      </c>
      <c r="AV99" s="7"/>
      <c r="AW99" s="77">
        <v>250</v>
      </c>
      <c r="AX99" s="82">
        <f t="shared" si="119"/>
        <v>262.46875</v>
      </c>
      <c r="AY99" s="45">
        <v>13.53125</v>
      </c>
      <c r="AZ99" s="4">
        <f t="shared" si="138"/>
        <v>1032.7944572748268</v>
      </c>
      <c r="BA99" s="3">
        <f t="shared" si="139"/>
        <v>18.475750577367204</v>
      </c>
      <c r="BB99" s="7"/>
      <c r="BC99" s="77">
        <v>250</v>
      </c>
      <c r="BD99" s="82">
        <f t="shared" si="120"/>
        <v>262.38125</v>
      </c>
      <c r="BE99" s="45">
        <v>13.618749999999999</v>
      </c>
      <c r="BF99" s="4">
        <f t="shared" si="140"/>
        <v>1026.158788435062</v>
      </c>
      <c r="BG99" s="3">
        <f t="shared" si="141"/>
        <v>18.357044515832953</v>
      </c>
      <c r="BI99" s="77">
        <v>250</v>
      </c>
      <c r="BJ99" s="82">
        <f t="shared" si="121"/>
        <v>262.121875</v>
      </c>
      <c r="BK99" s="45">
        <v>13.878125</v>
      </c>
      <c r="BL99" s="4">
        <f t="shared" si="142"/>
        <v>1006.9804098176086</v>
      </c>
      <c r="BM99" s="3">
        <f t="shared" si="143"/>
        <v>18.013960819635216</v>
      </c>
    </row>
    <row r="100" spans="1:65" ht="12.75">
      <c r="A100" s="77">
        <v>275</v>
      </c>
      <c r="B100" s="82">
        <f t="shared" si="111"/>
        <v>261.7453125</v>
      </c>
      <c r="C100" s="45">
        <v>14.2546875</v>
      </c>
      <c r="D100" s="4">
        <f t="shared" si="122"/>
        <v>1078.4171873287296</v>
      </c>
      <c r="E100" s="3">
        <f t="shared" si="123"/>
        <v>19.29189959443166</v>
      </c>
      <c r="F100" s="7"/>
      <c r="G100" s="77">
        <v>275</v>
      </c>
      <c r="H100" s="82">
        <f t="shared" si="112"/>
        <v>261.7390625</v>
      </c>
      <c r="I100" s="45">
        <v>14.2609375</v>
      </c>
      <c r="J100" s="4">
        <f t="shared" si="124"/>
        <v>1077.944560096417</v>
      </c>
      <c r="K100" s="3">
        <f t="shared" si="125"/>
        <v>19.283444724443957</v>
      </c>
      <c r="L100" s="7"/>
      <c r="M100" s="77">
        <v>275</v>
      </c>
      <c r="N100" s="82">
        <f t="shared" si="113"/>
        <v>261.6796875</v>
      </c>
      <c r="O100" s="45">
        <v>14.3203125</v>
      </c>
      <c r="P100" s="4">
        <f t="shared" si="126"/>
        <v>1073.4751773049645</v>
      </c>
      <c r="Q100" s="3">
        <f t="shared" si="127"/>
        <v>19.203491543917075</v>
      </c>
      <c r="R100" s="7"/>
      <c r="S100" s="77">
        <v>275</v>
      </c>
      <c r="T100" s="82">
        <f t="shared" si="114"/>
        <v>261.6984375</v>
      </c>
      <c r="U100" s="45">
        <v>14.3015625</v>
      </c>
      <c r="V100" s="4">
        <f t="shared" si="128"/>
        <v>1074.8825521686879</v>
      </c>
      <c r="W100" s="3">
        <f t="shared" si="129"/>
        <v>19.228668196219818</v>
      </c>
      <c r="X100" s="7"/>
      <c r="Y100" s="77">
        <v>275</v>
      </c>
      <c r="Z100" s="82">
        <f t="shared" si="115"/>
        <v>261.6671875</v>
      </c>
      <c r="AA100" s="45">
        <v>14.332812500000001</v>
      </c>
      <c r="AB100" s="4">
        <f t="shared" si="130"/>
        <v>1072.5389730731492</v>
      </c>
      <c r="AC100" s="3">
        <f t="shared" si="131"/>
        <v>19.18674370434972</v>
      </c>
      <c r="AE100" s="77">
        <v>275</v>
      </c>
      <c r="AF100" s="82">
        <f t="shared" si="116"/>
        <v>261.5578125</v>
      </c>
      <c r="AG100" s="45">
        <v>14.4421875</v>
      </c>
      <c r="AH100" s="4">
        <f t="shared" si="132"/>
        <v>1064.4163150492266</v>
      </c>
      <c r="AI100" s="3">
        <f t="shared" si="133"/>
        <v>19.04143676295575</v>
      </c>
      <c r="AJ100" s="7"/>
      <c r="AK100" s="77">
        <v>275</v>
      </c>
      <c r="AL100" s="82">
        <f t="shared" si="117"/>
        <v>261.4765625</v>
      </c>
      <c r="AM100" s="45">
        <v>14.5234375</v>
      </c>
      <c r="AN100" s="4">
        <f t="shared" si="134"/>
        <v>1058.4615384615386</v>
      </c>
      <c r="AO100" s="3">
        <f t="shared" si="135"/>
        <v>18.93491124260355</v>
      </c>
      <c r="AP100" s="7"/>
      <c r="AQ100" s="77">
        <v>275</v>
      </c>
      <c r="AR100" s="82">
        <f t="shared" si="118"/>
        <v>261.3703125</v>
      </c>
      <c r="AS100" s="45">
        <v>14.6296875</v>
      </c>
      <c r="AT100" s="4">
        <f t="shared" si="136"/>
        <v>1050.7743244686533</v>
      </c>
      <c r="AU100" s="3">
        <f t="shared" si="137"/>
        <v>18.797393997650328</v>
      </c>
      <c r="AV100" s="7"/>
      <c r="AW100" s="77">
        <v>275</v>
      </c>
      <c r="AX100" s="82">
        <f t="shared" si="119"/>
        <v>261.15625</v>
      </c>
      <c r="AY100" s="45">
        <v>14.84375</v>
      </c>
      <c r="AZ100" s="4">
        <f t="shared" si="138"/>
        <v>1035.621052631579</v>
      </c>
      <c r="BA100" s="3">
        <f t="shared" si="139"/>
        <v>18.526315789473685</v>
      </c>
      <c r="BB100" s="7"/>
      <c r="BC100" s="77">
        <v>275</v>
      </c>
      <c r="BD100" s="82">
        <f t="shared" si="120"/>
        <v>261.065625</v>
      </c>
      <c r="BE100" s="45">
        <v>14.934375000000001</v>
      </c>
      <c r="BF100" s="4">
        <f t="shared" si="140"/>
        <v>1029.3366813140824</v>
      </c>
      <c r="BG100" s="3">
        <f t="shared" si="141"/>
        <v>18.413894120108807</v>
      </c>
      <c r="BI100" s="77">
        <v>275</v>
      </c>
      <c r="BJ100" s="82">
        <f t="shared" si="121"/>
        <v>260.89375</v>
      </c>
      <c r="BK100" s="45">
        <v>15.10625</v>
      </c>
      <c r="BL100" s="4">
        <f t="shared" si="142"/>
        <v>1017.6251551510137</v>
      </c>
      <c r="BM100" s="3">
        <f t="shared" si="143"/>
        <v>18.204385601985933</v>
      </c>
    </row>
    <row r="101" spans="1:65" ht="12.75">
      <c r="A101" s="77">
        <v>300</v>
      </c>
      <c r="B101" s="82">
        <f t="shared" si="111"/>
        <v>260.5796875</v>
      </c>
      <c r="C101" s="45">
        <v>15.420312500000001</v>
      </c>
      <c r="D101" s="4">
        <f t="shared" si="122"/>
        <v>1087.526598439558</v>
      </c>
      <c r="E101" s="3">
        <f t="shared" si="123"/>
        <v>19.454858648292632</v>
      </c>
      <c r="F101" s="7"/>
      <c r="G101" s="77">
        <v>300</v>
      </c>
      <c r="H101" s="82">
        <f t="shared" si="112"/>
        <v>260.5953125</v>
      </c>
      <c r="I101" s="45">
        <v>15.4046875</v>
      </c>
      <c r="J101" s="4">
        <f t="shared" si="124"/>
        <v>1088.629678466376</v>
      </c>
      <c r="K101" s="3">
        <f t="shared" si="125"/>
        <v>19.474591743584543</v>
      </c>
      <c r="L101" s="7"/>
      <c r="M101" s="77">
        <v>300</v>
      </c>
      <c r="N101" s="82">
        <f t="shared" si="113"/>
        <v>260.415625</v>
      </c>
      <c r="O101" s="45">
        <v>15.584375000000001</v>
      </c>
      <c r="P101" s="4">
        <f t="shared" si="126"/>
        <v>1076.0778022859433</v>
      </c>
      <c r="Q101" s="3">
        <f t="shared" si="127"/>
        <v>19.25005013033888</v>
      </c>
      <c r="R101" s="7"/>
      <c r="S101" s="77">
        <v>300</v>
      </c>
      <c r="T101" s="82">
        <f t="shared" si="114"/>
        <v>260.446875</v>
      </c>
      <c r="U101" s="45">
        <v>15.553125</v>
      </c>
      <c r="V101" s="4">
        <f t="shared" si="128"/>
        <v>1078.2399035563592</v>
      </c>
      <c r="W101" s="3">
        <f t="shared" si="129"/>
        <v>19.288728149487643</v>
      </c>
      <c r="X101" s="7"/>
      <c r="Y101" s="77">
        <v>300</v>
      </c>
      <c r="Z101" s="82">
        <f t="shared" si="115"/>
        <v>260.5046875</v>
      </c>
      <c r="AA101" s="45">
        <v>15.4953125</v>
      </c>
      <c r="AB101" s="4">
        <f t="shared" si="130"/>
        <v>1082.2627810829888</v>
      </c>
      <c r="AC101" s="3">
        <f t="shared" si="131"/>
        <v>19.360693758193</v>
      </c>
      <c r="AE101" s="77">
        <v>300</v>
      </c>
      <c r="AF101" s="82">
        <f t="shared" si="116"/>
        <v>260.271875</v>
      </c>
      <c r="AG101" s="45">
        <v>15.728125</v>
      </c>
      <c r="AH101" s="4">
        <f t="shared" si="132"/>
        <v>1066.2427975362607</v>
      </c>
      <c r="AI101" s="3">
        <f t="shared" si="133"/>
        <v>19.074110868269422</v>
      </c>
      <c r="AJ101" s="7"/>
      <c r="AK101" s="77">
        <v>300</v>
      </c>
      <c r="AL101" s="82">
        <f t="shared" si="117"/>
        <v>260.159375</v>
      </c>
      <c r="AM101" s="45">
        <v>15.840625</v>
      </c>
      <c r="AN101" s="4">
        <f t="shared" si="134"/>
        <v>1058.670349181298</v>
      </c>
      <c r="AO101" s="3">
        <f t="shared" si="135"/>
        <v>18.938646675872953</v>
      </c>
      <c r="AP101" s="7"/>
      <c r="AQ101" s="77">
        <v>300</v>
      </c>
      <c r="AR101" s="82">
        <f t="shared" si="118"/>
        <v>260.0015625</v>
      </c>
      <c r="AS101" s="45">
        <v>15.9984375</v>
      </c>
      <c r="AT101" s="4">
        <f t="shared" si="136"/>
        <v>1048.2273659537066</v>
      </c>
      <c r="AU101" s="3">
        <f t="shared" si="137"/>
        <v>18.7518312335189</v>
      </c>
      <c r="AV101" s="7"/>
      <c r="AW101" s="77">
        <v>300</v>
      </c>
      <c r="AX101" s="82">
        <f t="shared" si="119"/>
        <v>259.8484375</v>
      </c>
      <c r="AY101" s="45">
        <v>16.151562499999997</v>
      </c>
      <c r="AZ101" s="4">
        <f t="shared" si="138"/>
        <v>1038.289639160298</v>
      </c>
      <c r="BA101" s="3">
        <f t="shared" si="139"/>
        <v>18.574054367804976</v>
      </c>
      <c r="BB101" s="7"/>
      <c r="BC101" s="77">
        <v>300</v>
      </c>
      <c r="BD101" s="82">
        <f t="shared" si="120"/>
        <v>259.809375</v>
      </c>
      <c r="BE101" s="45">
        <v>16.190624999999997</v>
      </c>
      <c r="BF101" s="4">
        <f t="shared" si="140"/>
        <v>1035.7845975680373</v>
      </c>
      <c r="BG101" s="3">
        <f t="shared" si="141"/>
        <v>18.52924145917777</v>
      </c>
      <c r="BI101" s="77">
        <v>300</v>
      </c>
      <c r="BJ101" s="82">
        <f t="shared" si="121"/>
        <v>259.5203125</v>
      </c>
      <c r="BK101" s="45">
        <v>16.4796875</v>
      </c>
      <c r="BL101" s="4">
        <f t="shared" si="142"/>
        <v>1017.6163838058216</v>
      </c>
      <c r="BM101" s="3">
        <f t="shared" si="143"/>
        <v>18.204228690622926</v>
      </c>
    </row>
    <row r="102" spans="1:65" ht="12.75">
      <c r="A102" s="77">
        <v>325</v>
      </c>
      <c r="B102" s="82">
        <f t="shared" si="111"/>
        <v>259.365625</v>
      </c>
      <c r="C102" s="45">
        <v>16.634375</v>
      </c>
      <c r="D102" s="3">
        <f t="shared" si="122"/>
        <v>1092.166071764043</v>
      </c>
      <c r="E102" s="3">
        <f t="shared" si="123"/>
        <v>19.53785459327447</v>
      </c>
      <c r="F102" s="7"/>
      <c r="G102" s="77">
        <v>325</v>
      </c>
      <c r="H102" s="82">
        <f t="shared" si="112"/>
        <v>259.275</v>
      </c>
      <c r="I102" s="45">
        <v>16.725</v>
      </c>
      <c r="J102" s="4">
        <f aca="true" t="shared" si="144" ref="J102:J109">K102*55.9</f>
        <v>1086.2481315396112</v>
      </c>
      <c r="K102" s="3">
        <f aca="true" t="shared" si="145" ref="K102:K109">G102/I102</f>
        <v>19.43198804185351</v>
      </c>
      <c r="L102" s="7"/>
      <c r="M102" s="77">
        <v>325</v>
      </c>
      <c r="N102" s="82">
        <f t="shared" si="113"/>
        <v>259.19375</v>
      </c>
      <c r="O102" s="45">
        <v>16.80625</v>
      </c>
      <c r="P102" s="4">
        <f t="shared" si="126"/>
        <v>1080.9966530308666</v>
      </c>
      <c r="Q102" s="3">
        <f t="shared" si="127"/>
        <v>19.338043882484197</v>
      </c>
      <c r="R102" s="7"/>
      <c r="S102" s="77">
        <v>325</v>
      </c>
      <c r="T102" s="82">
        <f t="shared" si="114"/>
        <v>259.2265625</v>
      </c>
      <c r="U102" s="45">
        <v>16.7734375</v>
      </c>
      <c r="V102" s="4">
        <f t="shared" si="128"/>
        <v>1083.1113181183046</v>
      </c>
      <c r="W102" s="3">
        <f t="shared" si="129"/>
        <v>19.375873311597577</v>
      </c>
      <c r="X102" s="7"/>
      <c r="Y102" s="77">
        <v>325</v>
      </c>
      <c r="Z102" s="82">
        <f t="shared" si="115"/>
        <v>259.1828125</v>
      </c>
      <c r="AA102" s="45">
        <v>16.817187500000003</v>
      </c>
      <c r="AB102" s="4">
        <f t="shared" si="130"/>
        <v>1080.2935984390967</v>
      </c>
      <c r="AC102" s="3">
        <f t="shared" si="131"/>
        <v>19.3254668772647</v>
      </c>
      <c r="AE102" s="77">
        <v>325</v>
      </c>
      <c r="AF102" s="82">
        <f t="shared" si="116"/>
        <v>258.9953125</v>
      </c>
      <c r="AG102" s="45">
        <v>17.004687500000003</v>
      </c>
      <c r="AH102" s="3">
        <f t="shared" si="132"/>
        <v>1068.3818799963242</v>
      </c>
      <c r="AI102" s="3">
        <f t="shared" si="133"/>
        <v>19.112377101902045</v>
      </c>
      <c r="AJ102" s="7"/>
      <c r="AK102" s="77">
        <v>325</v>
      </c>
      <c r="AL102" s="82">
        <f t="shared" si="117"/>
        <v>258.9359375</v>
      </c>
      <c r="AM102" s="45">
        <v>17.0640625</v>
      </c>
      <c r="AN102" s="4">
        <f t="shared" si="134"/>
        <v>1064.6644080212434</v>
      </c>
      <c r="AO102" s="3">
        <f t="shared" si="135"/>
        <v>19.045874919879132</v>
      </c>
      <c r="AP102" s="7"/>
      <c r="AQ102" s="77">
        <v>325</v>
      </c>
      <c r="AR102" s="82">
        <f t="shared" si="118"/>
        <v>258.703125</v>
      </c>
      <c r="AS102" s="45">
        <v>17.296875</v>
      </c>
      <c r="AT102" s="4">
        <f t="shared" si="136"/>
        <v>1050.3342366757001</v>
      </c>
      <c r="AU102" s="3">
        <f t="shared" si="137"/>
        <v>18.78952122854562</v>
      </c>
      <c r="AV102" s="7"/>
      <c r="AW102" s="77">
        <v>325</v>
      </c>
      <c r="AX102" s="82">
        <f t="shared" si="119"/>
        <v>258.53125</v>
      </c>
      <c r="AY102" s="45">
        <v>17.46875</v>
      </c>
      <c r="AZ102" s="4">
        <f t="shared" si="138"/>
        <v>1040</v>
      </c>
      <c r="BA102" s="3">
        <f t="shared" si="139"/>
        <v>18.6046511627907</v>
      </c>
      <c r="BB102" s="7"/>
      <c r="BC102" s="77">
        <v>325</v>
      </c>
      <c r="BD102" s="82">
        <f t="shared" si="120"/>
        <v>258.4296875</v>
      </c>
      <c r="BE102" s="45">
        <v>17.5703125</v>
      </c>
      <c r="BF102" s="4">
        <f t="shared" si="140"/>
        <v>1033.9884393063585</v>
      </c>
      <c r="BG102" s="3">
        <f t="shared" si="141"/>
        <v>18.497109826589597</v>
      </c>
      <c r="BI102" s="77">
        <v>325</v>
      </c>
      <c r="BJ102" s="82">
        <f t="shared" si="121"/>
        <v>258.08125</v>
      </c>
      <c r="BK102" s="45">
        <v>17.91875</v>
      </c>
      <c r="BL102" s="4">
        <f t="shared" si="142"/>
        <v>1013.8821067317755</v>
      </c>
      <c r="BM102" s="3">
        <f t="shared" si="143"/>
        <v>18.137425880711547</v>
      </c>
    </row>
    <row r="103" spans="1:65" ht="12.75">
      <c r="A103" s="77">
        <v>350</v>
      </c>
      <c r="B103" s="82">
        <f t="shared" si="111"/>
        <v>258.0234375</v>
      </c>
      <c r="C103" s="45">
        <v>17.9765625</v>
      </c>
      <c r="D103" s="3">
        <f t="shared" si="122"/>
        <v>1088.361581920904</v>
      </c>
      <c r="E103" s="3">
        <f t="shared" si="123"/>
        <v>19.469795740982182</v>
      </c>
      <c r="F103" s="7"/>
      <c r="G103" s="77">
        <v>350</v>
      </c>
      <c r="H103" s="82">
        <f t="shared" si="112"/>
        <v>257.871875</v>
      </c>
      <c r="I103" s="45">
        <v>18.128125</v>
      </c>
      <c r="J103" s="4">
        <f t="shared" si="144"/>
        <v>1079.2621961730736</v>
      </c>
      <c r="K103" s="3">
        <f t="shared" si="145"/>
        <v>19.307016031718668</v>
      </c>
      <c r="L103" s="7"/>
      <c r="M103" s="77">
        <v>350</v>
      </c>
      <c r="N103" s="82">
        <f t="shared" si="113"/>
        <v>257.95625</v>
      </c>
      <c r="O103" s="45">
        <v>18.043750000000003</v>
      </c>
      <c r="P103" s="4">
        <f t="shared" si="126"/>
        <v>1084.3089712504327</v>
      </c>
      <c r="Q103" s="3">
        <f t="shared" si="127"/>
        <v>19.397298233460337</v>
      </c>
      <c r="R103" s="7"/>
      <c r="S103" s="77">
        <v>350</v>
      </c>
      <c r="T103" s="82">
        <f t="shared" si="114"/>
        <v>257.8734375</v>
      </c>
      <c r="U103" s="45">
        <v>18.126562500000002</v>
      </c>
      <c r="V103" s="4">
        <f t="shared" si="128"/>
        <v>1079.3552279975863</v>
      </c>
      <c r="W103" s="3">
        <f t="shared" si="129"/>
        <v>19.308680286182224</v>
      </c>
      <c r="X103" s="7"/>
      <c r="Y103" s="77">
        <v>350</v>
      </c>
      <c r="Z103" s="82">
        <f t="shared" si="115"/>
        <v>257.8390625</v>
      </c>
      <c r="AA103" s="45">
        <v>18.1609375</v>
      </c>
      <c r="AB103" s="4">
        <f t="shared" si="130"/>
        <v>1077.3122257592704</v>
      </c>
      <c r="AC103" s="3">
        <f t="shared" si="131"/>
        <v>19.272132840058504</v>
      </c>
      <c r="AE103" s="77">
        <v>350</v>
      </c>
      <c r="AF103" s="82">
        <f t="shared" si="116"/>
        <v>257.609375</v>
      </c>
      <c r="AG103" s="45">
        <v>18.390625</v>
      </c>
      <c r="AH103" s="3">
        <f t="shared" si="132"/>
        <v>1063.8572642310958</v>
      </c>
      <c r="AI103" s="3">
        <f t="shared" si="133"/>
        <v>19.03143585386576</v>
      </c>
      <c r="AJ103" s="7"/>
      <c r="AK103" s="77">
        <v>350</v>
      </c>
      <c r="AL103" s="82">
        <f t="shared" si="117"/>
        <v>257.5453125</v>
      </c>
      <c r="AM103" s="45">
        <v>18.4546875</v>
      </c>
      <c r="AN103" s="4">
        <f t="shared" si="134"/>
        <v>1060.1642536618408</v>
      </c>
      <c r="AO103" s="3">
        <f t="shared" si="135"/>
        <v>18.965371264075863</v>
      </c>
      <c r="AP103" s="7"/>
      <c r="AQ103" s="77">
        <v>350</v>
      </c>
      <c r="AR103" s="82">
        <f t="shared" si="118"/>
        <v>257.3046875</v>
      </c>
      <c r="AS103" s="45">
        <v>18.6953125</v>
      </c>
      <c r="AT103" s="4">
        <f t="shared" si="136"/>
        <v>1046.5190137902214</v>
      </c>
      <c r="AU103" s="3">
        <f t="shared" si="137"/>
        <v>18.721270371918095</v>
      </c>
      <c r="AV103" s="7"/>
      <c r="AW103" s="77">
        <v>350</v>
      </c>
      <c r="AX103" s="82">
        <f t="shared" si="119"/>
        <v>257.09375</v>
      </c>
      <c r="AY103" s="45">
        <v>18.90625</v>
      </c>
      <c r="AZ103" s="4">
        <f t="shared" si="138"/>
        <v>1034.8429752066115</v>
      </c>
      <c r="BA103" s="3">
        <f t="shared" si="139"/>
        <v>18.512396694214875</v>
      </c>
      <c r="BB103" s="7"/>
      <c r="BC103" s="77">
        <v>350</v>
      </c>
      <c r="BD103" s="82">
        <f t="shared" si="120"/>
        <v>256.9828125</v>
      </c>
      <c r="BE103" s="45">
        <v>19.0171875</v>
      </c>
      <c r="BF103" s="4">
        <f t="shared" si="140"/>
        <v>1028.8061786213132</v>
      </c>
      <c r="BG103" s="3">
        <f t="shared" si="141"/>
        <v>18.404403910935834</v>
      </c>
      <c r="BI103" s="77">
        <v>350</v>
      </c>
      <c r="BJ103" s="82">
        <f t="shared" si="121"/>
        <v>256.7140625</v>
      </c>
      <c r="BK103" s="45">
        <v>19.2859375</v>
      </c>
      <c r="BL103" s="4">
        <f t="shared" si="142"/>
        <v>1014.4697399335656</v>
      </c>
      <c r="BM103" s="3">
        <f t="shared" si="143"/>
        <v>18.147938102568258</v>
      </c>
    </row>
    <row r="104" spans="1:65" ht="12.75">
      <c r="A104" s="77">
        <v>375</v>
      </c>
      <c r="B104" s="82">
        <f t="shared" si="111"/>
        <v>256.7453125</v>
      </c>
      <c r="C104" s="45">
        <v>19.2546875</v>
      </c>
      <c r="D104" s="3">
        <f t="shared" si="122"/>
        <v>1088.6959344315508</v>
      </c>
      <c r="E104" s="3">
        <f t="shared" si="123"/>
        <v>19.475777002353325</v>
      </c>
      <c r="F104" s="7"/>
      <c r="G104" s="77">
        <v>375</v>
      </c>
      <c r="H104" s="82">
        <f t="shared" si="112"/>
        <v>256.60625</v>
      </c>
      <c r="I104" s="45">
        <v>19.393749999999997</v>
      </c>
      <c r="J104" s="4">
        <f t="shared" si="144"/>
        <v>1080.8894618111506</v>
      </c>
      <c r="K104" s="3">
        <f t="shared" si="145"/>
        <v>19.336126329358688</v>
      </c>
      <c r="L104" s="7"/>
      <c r="M104" s="77">
        <v>375</v>
      </c>
      <c r="N104" s="82">
        <f t="shared" si="113"/>
        <v>256.6015625</v>
      </c>
      <c r="O104" s="45">
        <v>19.3984375</v>
      </c>
      <c r="P104" s="4">
        <f t="shared" si="126"/>
        <v>1080.628272251309</v>
      </c>
      <c r="Q104" s="3">
        <f t="shared" si="127"/>
        <v>19.33145388642771</v>
      </c>
      <c r="R104" s="7"/>
      <c r="S104" s="77">
        <v>375</v>
      </c>
      <c r="T104" s="82">
        <f t="shared" si="114"/>
        <v>256.5046875</v>
      </c>
      <c r="U104" s="45">
        <v>19.495312499999997</v>
      </c>
      <c r="V104" s="4">
        <f t="shared" si="128"/>
        <v>1075.258475595095</v>
      </c>
      <c r="W104" s="3">
        <f t="shared" si="129"/>
        <v>19.23539312334696</v>
      </c>
      <c r="X104" s="7"/>
      <c r="Y104" s="77">
        <v>375</v>
      </c>
      <c r="Z104" s="82">
        <f t="shared" si="115"/>
        <v>256.4328125</v>
      </c>
      <c r="AA104" s="45">
        <v>19.567187500000003</v>
      </c>
      <c r="AB104" s="4">
        <f t="shared" si="130"/>
        <v>1071.3087918230453</v>
      </c>
      <c r="AC104" s="3">
        <f t="shared" si="131"/>
        <v>19.16473688413319</v>
      </c>
      <c r="AE104" s="77">
        <v>375</v>
      </c>
      <c r="AF104" s="82">
        <f t="shared" si="116"/>
        <v>256.390625</v>
      </c>
      <c r="AG104" s="45">
        <v>19.609375</v>
      </c>
      <c r="AH104" s="3">
        <f t="shared" si="132"/>
        <v>1069.003984063745</v>
      </c>
      <c r="AI104" s="3">
        <f t="shared" si="133"/>
        <v>19.12350597609562</v>
      </c>
      <c r="AJ104" s="7"/>
      <c r="AK104" s="77">
        <v>375</v>
      </c>
      <c r="AL104" s="82">
        <f t="shared" si="117"/>
        <v>256.184375</v>
      </c>
      <c r="AM104" s="45">
        <v>19.815624999999997</v>
      </c>
      <c r="AN104" s="4">
        <f t="shared" si="134"/>
        <v>1057.8773064185461</v>
      </c>
      <c r="AO104" s="3">
        <f t="shared" si="135"/>
        <v>18.924459864374708</v>
      </c>
      <c r="AP104" s="7"/>
      <c r="AQ104" s="77">
        <v>375</v>
      </c>
      <c r="AR104" s="82">
        <f t="shared" si="118"/>
        <v>256.046875</v>
      </c>
      <c r="AS104" s="45">
        <v>19.953125</v>
      </c>
      <c r="AT104" s="4">
        <f t="shared" si="136"/>
        <v>1050.5873140172278</v>
      </c>
      <c r="AU104" s="3">
        <f t="shared" si="137"/>
        <v>18.79404855129209</v>
      </c>
      <c r="AV104" s="7"/>
      <c r="AW104" s="77">
        <v>375</v>
      </c>
      <c r="AX104" s="82">
        <f t="shared" si="119"/>
        <v>255.809375</v>
      </c>
      <c r="AY104" s="45">
        <v>20.190625</v>
      </c>
      <c r="AZ104" s="4">
        <f t="shared" si="138"/>
        <v>1038.2293762575453</v>
      </c>
      <c r="BA104" s="3">
        <f t="shared" si="139"/>
        <v>18.572976319455194</v>
      </c>
      <c r="BB104" s="7"/>
      <c r="BC104" s="77">
        <v>375</v>
      </c>
      <c r="BD104" s="82">
        <f t="shared" si="120"/>
        <v>255.6765625</v>
      </c>
      <c r="BE104" s="45">
        <v>20.3234375</v>
      </c>
      <c r="BF104" s="4">
        <f t="shared" si="140"/>
        <v>1031.4446067502115</v>
      </c>
      <c r="BG104" s="3">
        <f t="shared" si="141"/>
        <v>18.45160298300915</v>
      </c>
      <c r="BI104" s="77">
        <v>375</v>
      </c>
      <c r="BJ104" s="82">
        <f t="shared" si="121"/>
        <v>255.3734375</v>
      </c>
      <c r="BK104" s="45">
        <v>20.626562500000002</v>
      </c>
      <c r="BL104" s="4">
        <f t="shared" si="142"/>
        <v>1016.2866449511398</v>
      </c>
      <c r="BM104" s="3">
        <f t="shared" si="143"/>
        <v>18.180440875691232</v>
      </c>
    </row>
    <row r="105" spans="1:65" ht="12.75">
      <c r="A105" s="77">
        <v>400</v>
      </c>
      <c r="B105" s="82">
        <f t="shared" si="111"/>
        <v>255.5078125</v>
      </c>
      <c r="C105" s="45">
        <v>20.4921875</v>
      </c>
      <c r="D105" s="3">
        <f t="shared" si="122"/>
        <v>1091.1475409836066</v>
      </c>
      <c r="E105" s="3">
        <f t="shared" si="123"/>
        <v>19.519634006862372</v>
      </c>
      <c r="F105" s="7"/>
      <c r="G105" s="77">
        <v>400</v>
      </c>
      <c r="H105" s="82">
        <f t="shared" si="112"/>
        <v>255.4109375</v>
      </c>
      <c r="I105" s="45">
        <v>20.5890625</v>
      </c>
      <c r="J105" s="4">
        <f t="shared" si="144"/>
        <v>1086.0135083858238</v>
      </c>
      <c r="K105" s="3">
        <f t="shared" si="145"/>
        <v>19.427790847689156</v>
      </c>
      <c r="L105" s="7"/>
      <c r="M105" s="77">
        <v>400</v>
      </c>
      <c r="N105" s="82">
        <f t="shared" si="113"/>
        <v>255.371875</v>
      </c>
      <c r="O105" s="45">
        <v>20.628124999999997</v>
      </c>
      <c r="P105" s="4">
        <f t="shared" si="126"/>
        <v>1083.956976215725</v>
      </c>
      <c r="Q105" s="3">
        <f t="shared" si="127"/>
        <v>19.391001363429787</v>
      </c>
      <c r="R105" s="7"/>
      <c r="S105" s="77">
        <v>400</v>
      </c>
      <c r="T105" s="82">
        <f t="shared" si="114"/>
        <v>255.234375</v>
      </c>
      <c r="U105" s="45">
        <v>20.765625</v>
      </c>
      <c r="V105" s="4">
        <f t="shared" si="128"/>
        <v>1076.7795334838224</v>
      </c>
      <c r="W105" s="3">
        <f t="shared" si="129"/>
        <v>19.26260346124906</v>
      </c>
      <c r="X105" s="7"/>
      <c r="Y105" s="77">
        <v>400</v>
      </c>
      <c r="Z105" s="82">
        <f t="shared" si="115"/>
        <v>255.153125</v>
      </c>
      <c r="AA105" s="45">
        <v>20.846874999999997</v>
      </c>
      <c r="AB105" s="4">
        <f t="shared" si="130"/>
        <v>1072.5828211662422</v>
      </c>
      <c r="AC105" s="3">
        <f t="shared" si="131"/>
        <v>19.18752810673063</v>
      </c>
      <c r="AE105" s="77">
        <v>400</v>
      </c>
      <c r="AF105" s="82">
        <f t="shared" si="116"/>
        <v>255.04375</v>
      </c>
      <c r="AG105" s="45">
        <v>20.95625</v>
      </c>
      <c r="AH105" s="3">
        <f t="shared" si="132"/>
        <v>1066.984789740531</v>
      </c>
      <c r="AI105" s="3">
        <f t="shared" si="133"/>
        <v>19.087384431852072</v>
      </c>
      <c r="AJ105" s="7"/>
      <c r="AK105" s="77">
        <v>400</v>
      </c>
      <c r="AL105" s="82">
        <f t="shared" si="117"/>
        <v>254.85</v>
      </c>
      <c r="AM105" s="45">
        <v>21.15</v>
      </c>
      <c r="AN105" s="4">
        <f t="shared" si="134"/>
        <v>1057.210401891253</v>
      </c>
      <c r="AO105" s="3">
        <f t="shared" si="135"/>
        <v>18.912529550827426</v>
      </c>
      <c r="AP105" s="7"/>
      <c r="AQ105" s="77">
        <v>400</v>
      </c>
      <c r="AR105" s="82">
        <f t="shared" si="118"/>
        <v>254.8171875</v>
      </c>
      <c r="AS105" s="45">
        <v>21.1828125</v>
      </c>
      <c r="AT105" s="4">
        <f t="shared" si="136"/>
        <v>1055.5727668363206</v>
      </c>
      <c r="AU105" s="3">
        <f t="shared" si="137"/>
        <v>18.883233753780335</v>
      </c>
      <c r="AV105" s="7"/>
      <c r="AW105" s="77">
        <v>400</v>
      </c>
      <c r="AX105" s="82">
        <f t="shared" si="119"/>
        <v>254.409375</v>
      </c>
      <c r="AY105" s="45">
        <v>21.590624999999996</v>
      </c>
      <c r="AZ105" s="4">
        <f t="shared" si="138"/>
        <v>1035.6346794036765</v>
      </c>
      <c r="BA105" s="3">
        <f t="shared" si="139"/>
        <v>18.526559559994215</v>
      </c>
      <c r="BB105" s="7"/>
      <c r="BC105" s="77">
        <v>400</v>
      </c>
      <c r="BD105" s="82">
        <f t="shared" si="120"/>
        <v>254.2921875</v>
      </c>
      <c r="BE105" s="45">
        <v>21.707812500000003</v>
      </c>
      <c r="BF105" s="4">
        <f t="shared" si="140"/>
        <v>1030.0439070035268</v>
      </c>
      <c r="BG105" s="3">
        <f t="shared" si="141"/>
        <v>18.42654574246023</v>
      </c>
      <c r="BI105" s="77">
        <v>400</v>
      </c>
      <c r="BJ105" s="82">
        <f t="shared" si="121"/>
        <v>253.975</v>
      </c>
      <c r="BK105" s="45">
        <v>22.025</v>
      </c>
      <c r="BL105" s="4">
        <f t="shared" si="142"/>
        <v>1015.2099886492622</v>
      </c>
      <c r="BM105" s="3">
        <f t="shared" si="143"/>
        <v>18.161180476730987</v>
      </c>
    </row>
    <row r="106" spans="1:65" ht="12.75">
      <c r="A106" s="77">
        <v>425</v>
      </c>
      <c r="B106" s="82">
        <f t="shared" si="111"/>
        <v>254.1703125</v>
      </c>
      <c r="C106" s="45">
        <v>21.8296875</v>
      </c>
      <c r="D106" s="3">
        <f t="shared" si="122"/>
        <v>1088.3115023978241</v>
      </c>
      <c r="E106" s="3">
        <f t="shared" si="123"/>
        <v>19.46889986400401</v>
      </c>
      <c r="F106" s="7"/>
      <c r="G106" s="77">
        <v>425</v>
      </c>
      <c r="H106" s="82">
        <f t="shared" si="112"/>
        <v>254.0359375</v>
      </c>
      <c r="I106" s="45">
        <v>21.9640625</v>
      </c>
      <c r="J106" s="4">
        <f t="shared" si="144"/>
        <v>1081.6532688340328</v>
      </c>
      <c r="K106" s="3">
        <f t="shared" si="145"/>
        <v>19.3497901401437</v>
      </c>
      <c r="L106" s="7"/>
      <c r="M106" s="77">
        <v>425</v>
      </c>
      <c r="N106" s="82">
        <f t="shared" si="113"/>
        <v>254.01875</v>
      </c>
      <c r="O106" s="45">
        <v>21.981250000000003</v>
      </c>
      <c r="P106" s="4">
        <f t="shared" si="126"/>
        <v>1080.8075063974977</v>
      </c>
      <c r="Q106" s="3">
        <f t="shared" si="127"/>
        <v>19.334660221779924</v>
      </c>
      <c r="R106" s="7"/>
      <c r="S106" s="77">
        <v>425</v>
      </c>
      <c r="T106" s="82">
        <f t="shared" si="114"/>
        <v>253.9875</v>
      </c>
      <c r="U106" s="45">
        <v>22.0125</v>
      </c>
      <c r="V106" s="4">
        <f t="shared" si="128"/>
        <v>1079.273140261215</v>
      </c>
      <c r="W106" s="3">
        <f t="shared" si="129"/>
        <v>19.307211811470754</v>
      </c>
      <c r="X106" s="7"/>
      <c r="Y106" s="77">
        <v>425</v>
      </c>
      <c r="Z106" s="82">
        <f t="shared" si="115"/>
        <v>253.91875</v>
      </c>
      <c r="AA106" s="45">
        <v>22.08125</v>
      </c>
      <c r="AB106" s="4">
        <f t="shared" si="130"/>
        <v>1075.9128219643362</v>
      </c>
      <c r="AC106" s="3">
        <f t="shared" si="131"/>
        <v>19.247098782904047</v>
      </c>
      <c r="AE106" s="77">
        <v>425</v>
      </c>
      <c r="AF106" s="82">
        <f t="shared" si="116"/>
        <v>253.79375</v>
      </c>
      <c r="AG106" s="45">
        <v>22.206249999999997</v>
      </c>
      <c r="AH106" s="3">
        <f t="shared" si="132"/>
        <v>1069.8564593301437</v>
      </c>
      <c r="AI106" s="3">
        <f t="shared" si="133"/>
        <v>19.138755980861248</v>
      </c>
      <c r="AJ106" s="7"/>
      <c r="AK106" s="77">
        <v>425</v>
      </c>
      <c r="AL106" s="82">
        <f t="shared" si="117"/>
        <v>253.6234375</v>
      </c>
      <c r="AM106" s="45">
        <v>22.3765625</v>
      </c>
      <c r="AN106" s="4">
        <f t="shared" si="134"/>
        <v>1061.7135674883039</v>
      </c>
      <c r="AO106" s="3">
        <f t="shared" si="135"/>
        <v>18.993087074924937</v>
      </c>
      <c r="AP106" s="7"/>
      <c r="AQ106" s="77">
        <v>425</v>
      </c>
      <c r="AR106" s="82">
        <f t="shared" si="118"/>
        <v>253.440625</v>
      </c>
      <c r="AS106" s="45">
        <v>22.559374999999996</v>
      </c>
      <c r="AT106" s="4">
        <f t="shared" si="136"/>
        <v>1053.1098490095583</v>
      </c>
      <c r="AU106" s="3">
        <f t="shared" si="137"/>
        <v>18.839174400886552</v>
      </c>
      <c r="AV106" s="7"/>
      <c r="AW106" s="77">
        <v>425</v>
      </c>
      <c r="AX106" s="82">
        <f t="shared" si="119"/>
        <v>253.1359375</v>
      </c>
      <c r="AY106" s="45">
        <v>22.8640625</v>
      </c>
      <c r="AZ106" s="4">
        <f t="shared" si="138"/>
        <v>1039.0760609581084</v>
      </c>
      <c r="BA106" s="3">
        <f t="shared" si="139"/>
        <v>18.588122736281008</v>
      </c>
      <c r="BB106" s="7"/>
      <c r="BC106" s="77">
        <v>425</v>
      </c>
      <c r="BD106" s="82">
        <f t="shared" si="120"/>
        <v>252.99375</v>
      </c>
      <c r="BE106" s="45">
        <v>23.006249999999998</v>
      </c>
      <c r="BF106" s="4">
        <f t="shared" si="140"/>
        <v>1032.6541700624832</v>
      </c>
      <c r="BG106" s="3">
        <f t="shared" si="141"/>
        <v>18.4732409671285</v>
      </c>
      <c r="BI106" s="77">
        <v>425</v>
      </c>
      <c r="BJ106" s="82">
        <f t="shared" si="121"/>
        <v>252.6921875</v>
      </c>
      <c r="BK106" s="45">
        <v>23.307812499999997</v>
      </c>
      <c r="BL106" s="4">
        <f t="shared" si="142"/>
        <v>1019.2934236106457</v>
      </c>
      <c r="BM106" s="3">
        <f t="shared" si="143"/>
        <v>18.234229402694915</v>
      </c>
    </row>
    <row r="107" spans="1:65" ht="12.75">
      <c r="A107" s="77">
        <v>450</v>
      </c>
      <c r="B107" s="82">
        <f t="shared" si="111"/>
        <v>252.9125</v>
      </c>
      <c r="C107" s="45">
        <v>23.0875</v>
      </c>
      <c r="D107" s="3">
        <f t="shared" si="122"/>
        <v>1089.5506226312941</v>
      </c>
      <c r="E107" s="3">
        <f t="shared" si="123"/>
        <v>19.491066594477534</v>
      </c>
      <c r="F107" s="7"/>
      <c r="G107" s="77">
        <v>450</v>
      </c>
      <c r="H107" s="82">
        <f t="shared" si="112"/>
        <v>252.6859375</v>
      </c>
      <c r="I107" s="45">
        <v>23.3140625</v>
      </c>
      <c r="J107" s="4">
        <f t="shared" si="144"/>
        <v>1078.9625360230548</v>
      </c>
      <c r="K107" s="3">
        <f t="shared" si="145"/>
        <v>19.301655385027814</v>
      </c>
      <c r="L107" s="7"/>
      <c r="M107" s="77">
        <v>450</v>
      </c>
      <c r="N107" s="82">
        <f t="shared" si="113"/>
        <v>252.65</v>
      </c>
      <c r="O107" s="45">
        <v>23.35</v>
      </c>
      <c r="P107" s="4">
        <f t="shared" si="126"/>
        <v>1077.3019271948608</v>
      </c>
      <c r="Q107" s="3">
        <f t="shared" si="127"/>
        <v>19.271948608137045</v>
      </c>
      <c r="R107" s="7"/>
      <c r="S107" s="77">
        <v>450</v>
      </c>
      <c r="T107" s="82">
        <f t="shared" si="114"/>
        <v>252.6484375</v>
      </c>
      <c r="U107" s="45">
        <v>23.3515625</v>
      </c>
      <c r="V107" s="4">
        <f t="shared" si="128"/>
        <v>1077.2298427567748</v>
      </c>
      <c r="W107" s="3">
        <f t="shared" si="129"/>
        <v>19.270659083305453</v>
      </c>
      <c r="X107" s="7"/>
      <c r="Y107" s="77">
        <v>450</v>
      </c>
      <c r="Z107" s="82">
        <f t="shared" si="115"/>
        <v>252.578125</v>
      </c>
      <c r="AA107" s="45">
        <v>23.421875</v>
      </c>
      <c r="AB107" s="4">
        <f t="shared" si="130"/>
        <v>1073.9959973315545</v>
      </c>
      <c r="AC107" s="3">
        <f t="shared" si="131"/>
        <v>19.212808539026017</v>
      </c>
      <c r="AE107" s="77">
        <v>450</v>
      </c>
      <c r="AF107" s="82">
        <f t="shared" si="116"/>
        <v>252.43125</v>
      </c>
      <c r="AG107" s="45">
        <v>23.56875</v>
      </c>
      <c r="AH107" s="3">
        <f t="shared" si="132"/>
        <v>1067.3031026252982</v>
      </c>
      <c r="AI107" s="3">
        <f t="shared" si="133"/>
        <v>19.09307875894988</v>
      </c>
      <c r="AJ107" s="7"/>
      <c r="AK107" s="77">
        <v>450</v>
      </c>
      <c r="AL107" s="82">
        <f t="shared" si="117"/>
        <v>252.26875</v>
      </c>
      <c r="AM107" s="45">
        <v>23.731250000000003</v>
      </c>
      <c r="AN107" s="4">
        <f t="shared" si="134"/>
        <v>1059.9947326836975</v>
      </c>
      <c r="AO107" s="3">
        <f t="shared" si="135"/>
        <v>18.962338688438237</v>
      </c>
      <c r="AP107" s="7"/>
      <c r="AQ107" s="77">
        <v>450</v>
      </c>
      <c r="AR107" s="82">
        <f t="shared" si="118"/>
        <v>252.08125</v>
      </c>
      <c r="AS107" s="45">
        <v>23.918750000000003</v>
      </c>
      <c r="AT107" s="4">
        <f t="shared" si="136"/>
        <v>1051.6853932584268</v>
      </c>
      <c r="AU107" s="3">
        <f t="shared" si="137"/>
        <v>18.813692187091714</v>
      </c>
      <c r="AV107" s="7"/>
      <c r="AW107" s="77">
        <v>450</v>
      </c>
      <c r="AX107" s="82">
        <f t="shared" si="119"/>
        <v>251.803125</v>
      </c>
      <c r="AY107" s="45">
        <v>24.196875</v>
      </c>
      <c r="AZ107" s="4">
        <f t="shared" si="138"/>
        <v>1039.5970554048818</v>
      </c>
      <c r="BA107" s="3">
        <f t="shared" si="139"/>
        <v>18.597442851607905</v>
      </c>
      <c r="BB107" s="7"/>
      <c r="BC107" s="77">
        <v>450</v>
      </c>
      <c r="BD107" s="82">
        <f t="shared" si="120"/>
        <v>251.6125</v>
      </c>
      <c r="BE107" s="45">
        <v>24.3875</v>
      </c>
      <c r="BF107" s="4">
        <f t="shared" si="140"/>
        <v>1031.4710404920554</v>
      </c>
      <c r="BG107" s="3">
        <f t="shared" si="141"/>
        <v>18.452075858534087</v>
      </c>
      <c r="BI107" s="77">
        <v>450</v>
      </c>
      <c r="BJ107" s="82">
        <f t="shared" si="121"/>
        <v>251.328125</v>
      </c>
      <c r="BK107" s="45">
        <v>24.671875000000004</v>
      </c>
      <c r="BL107" s="4">
        <f t="shared" si="142"/>
        <v>1019.5820139328687</v>
      </c>
      <c r="BM107" s="3">
        <f t="shared" si="143"/>
        <v>18.23939202026599</v>
      </c>
    </row>
    <row r="108" spans="1:65" ht="12.75">
      <c r="A108" s="77">
        <v>475</v>
      </c>
      <c r="B108" s="82">
        <f t="shared" si="111"/>
        <v>251.5140625</v>
      </c>
      <c r="C108" s="45">
        <v>24.4859375</v>
      </c>
      <c r="D108" s="3">
        <f t="shared" si="122"/>
        <v>1084.397932486759</v>
      </c>
      <c r="E108" s="3">
        <f t="shared" si="123"/>
        <v>19.39888966881501</v>
      </c>
      <c r="F108" s="7"/>
      <c r="G108" s="77">
        <v>475</v>
      </c>
      <c r="H108" s="82">
        <f t="shared" si="112"/>
        <v>251.415625</v>
      </c>
      <c r="I108" s="45">
        <v>24.584374999999998</v>
      </c>
      <c r="J108" s="4">
        <f t="shared" si="144"/>
        <v>1080.0559298334817</v>
      </c>
      <c r="K108" s="3">
        <f t="shared" si="145"/>
        <v>19.32121520274565</v>
      </c>
      <c r="L108" s="7"/>
      <c r="M108" s="77">
        <v>475</v>
      </c>
      <c r="N108" s="82">
        <f t="shared" si="113"/>
        <v>251.328125</v>
      </c>
      <c r="O108" s="45">
        <v>24.671875</v>
      </c>
      <c r="P108" s="4">
        <f t="shared" si="126"/>
        <v>1076.2254591513615</v>
      </c>
      <c r="Q108" s="3">
        <f t="shared" si="127"/>
        <v>19.252691576947434</v>
      </c>
      <c r="R108" s="7"/>
      <c r="S108" s="77">
        <v>475</v>
      </c>
      <c r="T108" s="82">
        <f t="shared" si="114"/>
        <v>251.3859375</v>
      </c>
      <c r="U108" s="45">
        <v>24.614062500000003</v>
      </c>
      <c r="V108" s="4">
        <f t="shared" si="128"/>
        <v>1078.7532533485683</v>
      </c>
      <c r="W108" s="3">
        <f t="shared" si="129"/>
        <v>19.297911508918933</v>
      </c>
      <c r="X108" s="7"/>
      <c r="Y108" s="77">
        <v>475</v>
      </c>
      <c r="Z108" s="82">
        <f t="shared" si="115"/>
        <v>251.2890625</v>
      </c>
      <c r="AA108" s="45">
        <v>24.7109375</v>
      </c>
      <c r="AB108" s="4">
        <f t="shared" si="130"/>
        <v>1074.5241858994625</v>
      </c>
      <c r="AC108" s="3">
        <f t="shared" si="131"/>
        <v>19.222257350616502</v>
      </c>
      <c r="AE108" s="77">
        <v>475</v>
      </c>
      <c r="AF108" s="82">
        <f t="shared" si="116"/>
        <v>251.1640625</v>
      </c>
      <c r="AG108" s="45">
        <v>24.8359375</v>
      </c>
      <c r="AH108" s="3">
        <f t="shared" si="132"/>
        <v>1069.1160742371815</v>
      </c>
      <c r="AI108" s="3">
        <f t="shared" si="133"/>
        <v>19.125511167033658</v>
      </c>
      <c r="AJ108" s="7"/>
      <c r="AK108" s="77">
        <v>475</v>
      </c>
      <c r="AL108" s="82">
        <f t="shared" si="117"/>
        <v>251.0125</v>
      </c>
      <c r="AM108" s="45">
        <v>24.987499999999997</v>
      </c>
      <c r="AN108" s="4">
        <f t="shared" si="134"/>
        <v>1062.631315657829</v>
      </c>
      <c r="AO108" s="3">
        <f t="shared" si="135"/>
        <v>19.00950475237619</v>
      </c>
      <c r="AP108" s="7"/>
      <c r="AQ108" s="77">
        <v>475</v>
      </c>
      <c r="AR108" s="82">
        <f t="shared" si="118"/>
        <v>250.8015625</v>
      </c>
      <c r="AS108" s="45">
        <v>25.198437499999997</v>
      </c>
      <c r="AT108" s="4">
        <f t="shared" si="136"/>
        <v>1053.7359707323124</v>
      </c>
      <c r="AU108" s="3">
        <f t="shared" si="137"/>
        <v>18.850375147268558</v>
      </c>
      <c r="AV108" s="7"/>
      <c r="AW108" s="77">
        <v>475</v>
      </c>
      <c r="AX108" s="82">
        <f t="shared" si="119"/>
        <v>250.534375</v>
      </c>
      <c r="AY108" s="45">
        <v>25.465624999999996</v>
      </c>
      <c r="AZ108" s="4">
        <f t="shared" si="138"/>
        <v>1042.6800834458215</v>
      </c>
      <c r="BA108" s="3">
        <f t="shared" si="139"/>
        <v>18.652595410479815</v>
      </c>
      <c r="BB108" s="7"/>
      <c r="BC108" s="77">
        <v>475</v>
      </c>
      <c r="BD108" s="82">
        <f t="shared" si="120"/>
        <v>250.3375</v>
      </c>
      <c r="BE108" s="45">
        <v>25.6625</v>
      </c>
      <c r="BF108" s="4">
        <f t="shared" si="140"/>
        <v>1034.6809547004384</v>
      </c>
      <c r="BG108" s="3">
        <f t="shared" si="141"/>
        <v>18.50949829517779</v>
      </c>
      <c r="BI108" s="77">
        <v>475</v>
      </c>
      <c r="BJ108" s="82">
        <f t="shared" si="121"/>
        <v>249.9828125</v>
      </c>
      <c r="BK108" s="45">
        <v>26.0171875</v>
      </c>
      <c r="BL108" s="4">
        <f t="shared" si="142"/>
        <v>1020.575340820371</v>
      </c>
      <c r="BM108" s="3">
        <f t="shared" si="143"/>
        <v>18.257161732028106</v>
      </c>
    </row>
    <row r="109" spans="1:65" ht="13.5" thickBot="1">
      <c r="A109" s="78">
        <v>500</v>
      </c>
      <c r="B109" s="83">
        <f t="shared" si="111"/>
        <v>250.18125</v>
      </c>
      <c r="C109" s="46">
        <v>25.81875</v>
      </c>
      <c r="D109" s="11">
        <f t="shared" si="122"/>
        <v>1082.546598886468</v>
      </c>
      <c r="E109" s="11">
        <f t="shared" si="123"/>
        <v>19.365770999757927</v>
      </c>
      <c r="F109" s="7"/>
      <c r="G109" s="78">
        <v>500</v>
      </c>
      <c r="H109" s="83">
        <f t="shared" si="112"/>
        <v>250.1109375</v>
      </c>
      <c r="I109" s="46">
        <v>25.8890625</v>
      </c>
      <c r="J109" s="12">
        <f t="shared" si="144"/>
        <v>1079.6064940551632</v>
      </c>
      <c r="K109" s="11">
        <f t="shared" si="145"/>
        <v>19.31317520671133</v>
      </c>
      <c r="L109" s="7"/>
      <c r="M109" s="78">
        <v>500</v>
      </c>
      <c r="N109" s="83">
        <f t="shared" si="113"/>
        <v>250.23125</v>
      </c>
      <c r="O109" s="46">
        <v>25.768749999999997</v>
      </c>
      <c r="P109" s="12">
        <f t="shared" si="126"/>
        <v>1084.6471016250305</v>
      </c>
      <c r="Q109" s="11">
        <f t="shared" si="127"/>
        <v>19.40334707737085</v>
      </c>
      <c r="R109" s="7"/>
      <c r="S109" s="78">
        <v>500</v>
      </c>
      <c r="T109" s="83">
        <f t="shared" si="114"/>
        <v>250.0453125</v>
      </c>
      <c r="U109" s="46">
        <v>25.9546875</v>
      </c>
      <c r="V109" s="12">
        <f t="shared" si="128"/>
        <v>1076.8767684064776</v>
      </c>
      <c r="W109" s="11">
        <f t="shared" si="129"/>
        <v>19.264342905303714</v>
      </c>
      <c r="X109" s="7"/>
      <c r="Y109" s="78">
        <v>500</v>
      </c>
      <c r="Z109" s="83">
        <f t="shared" si="115"/>
        <v>249.96875</v>
      </c>
      <c r="AA109" s="46">
        <v>26.03125</v>
      </c>
      <c r="AB109" s="12">
        <f t="shared" si="130"/>
        <v>1073.7094837935174</v>
      </c>
      <c r="AC109" s="11">
        <f t="shared" si="131"/>
        <v>19.20768307322929</v>
      </c>
      <c r="AE109" s="78">
        <v>500</v>
      </c>
      <c r="AF109" s="83">
        <f t="shared" si="116"/>
        <v>249.82999999999998</v>
      </c>
      <c r="AG109" s="46">
        <v>26.17</v>
      </c>
      <c r="AH109" s="11">
        <f t="shared" si="132"/>
        <v>1068.0168131448222</v>
      </c>
      <c r="AI109" s="11">
        <f t="shared" si="133"/>
        <v>19.10584638899503</v>
      </c>
      <c r="AJ109" s="7"/>
      <c r="AK109" s="78">
        <v>500</v>
      </c>
      <c r="AL109" s="83">
        <f t="shared" si="117"/>
        <v>249.6796875</v>
      </c>
      <c r="AM109" s="46">
        <v>26.3203125</v>
      </c>
      <c r="AN109" s="12">
        <f t="shared" si="134"/>
        <v>1061.917482932621</v>
      </c>
      <c r="AO109" s="11">
        <f t="shared" si="135"/>
        <v>18.996734936182843</v>
      </c>
      <c r="AP109" s="7"/>
      <c r="AQ109" s="78">
        <v>500</v>
      </c>
      <c r="AR109" s="83">
        <f t="shared" si="118"/>
        <v>249.4890625</v>
      </c>
      <c r="AS109" s="46">
        <v>26.5109375</v>
      </c>
      <c r="AT109" s="12">
        <f t="shared" si="136"/>
        <v>1054.281841221194</v>
      </c>
      <c r="AU109" s="11">
        <f t="shared" si="137"/>
        <v>18.860140272293275</v>
      </c>
      <c r="AV109" s="7"/>
      <c r="AW109" s="78">
        <v>500</v>
      </c>
      <c r="AX109" s="83">
        <f t="shared" si="119"/>
        <v>249.3640625</v>
      </c>
      <c r="AY109" s="46">
        <v>26.6359375</v>
      </c>
      <c r="AZ109" s="12">
        <f t="shared" si="138"/>
        <v>1049.334193699771</v>
      </c>
      <c r="BA109" s="11">
        <f t="shared" si="139"/>
        <v>18.77163137208893</v>
      </c>
      <c r="BB109" s="7"/>
      <c r="BC109" s="78">
        <v>500</v>
      </c>
      <c r="BD109" s="83">
        <f t="shared" si="120"/>
        <v>249.075</v>
      </c>
      <c r="BE109" s="46">
        <v>26.925</v>
      </c>
      <c r="BF109" s="12">
        <f t="shared" si="140"/>
        <v>1038.0687093779015</v>
      </c>
      <c r="BG109" s="11">
        <f t="shared" si="141"/>
        <v>18.570102135561743</v>
      </c>
      <c r="BI109" s="78">
        <v>500</v>
      </c>
      <c r="BJ109" s="83">
        <f t="shared" si="121"/>
        <v>248.6</v>
      </c>
      <c r="BK109" s="46">
        <v>27.4</v>
      </c>
      <c r="BL109" s="12">
        <f t="shared" si="142"/>
        <v>1020.07299270073</v>
      </c>
      <c r="BM109" s="11">
        <f t="shared" si="143"/>
        <v>18.248175182481752</v>
      </c>
    </row>
    <row r="110" spans="1:65" s="87" customFormat="1" ht="12.75">
      <c r="A110" s="85" t="s">
        <v>10</v>
      </c>
      <c r="B110" s="85"/>
      <c r="C110" s="86"/>
      <c r="E110" s="85">
        <f>TRIMMEAN(E94:E109,0.4)</f>
        <v>19.28462086626401</v>
      </c>
      <c r="F110" s="85"/>
      <c r="G110" s="85" t="s">
        <v>10</v>
      </c>
      <c r="H110" s="85"/>
      <c r="I110" s="86"/>
      <c r="K110" s="85">
        <f>TRIMMEAN(K94:K109,0.4)</f>
        <v>19.188327375100602</v>
      </c>
      <c r="L110" s="85"/>
      <c r="M110" s="85" t="s">
        <v>10</v>
      </c>
      <c r="N110" s="85"/>
      <c r="O110" s="86"/>
      <c r="Q110" s="85">
        <f>TRIMMEAN(Q94:Q109,0.4)</f>
        <v>19.159120438899187</v>
      </c>
      <c r="R110" s="85"/>
      <c r="S110" s="85" t="s">
        <v>10</v>
      </c>
      <c r="T110" s="85"/>
      <c r="U110" s="86"/>
      <c r="W110" s="85">
        <f>TRIMMEAN(W94:W109,0.4)</f>
        <v>19.11452400592028</v>
      </c>
      <c r="X110" s="85"/>
      <c r="Y110" s="88" t="s">
        <v>10</v>
      </c>
      <c r="Z110" s="88"/>
      <c r="AA110" s="86"/>
      <c r="AC110" s="85">
        <f>TRIMMEAN(AC94:AC109,0.4)</f>
        <v>19.0834938805689</v>
      </c>
      <c r="AE110" s="85" t="s">
        <v>10</v>
      </c>
      <c r="AF110" s="85"/>
      <c r="AG110" s="86"/>
      <c r="AI110" s="85">
        <f>TRIMMEAN(AI94:AI109,0.4)</f>
        <v>18.978602857165903</v>
      </c>
      <c r="AJ110" s="85"/>
      <c r="AK110" s="85" t="s">
        <v>10</v>
      </c>
      <c r="AL110" s="85"/>
      <c r="AM110" s="86"/>
      <c r="AO110" s="85">
        <f>TRIMMEAN(AO94:AO109,0.4)</f>
        <v>18.85383855861728</v>
      </c>
      <c r="AP110" s="85"/>
      <c r="AQ110" s="85" t="s">
        <v>10</v>
      </c>
      <c r="AR110" s="85"/>
      <c r="AS110" s="86"/>
      <c r="AU110" s="85">
        <f>TRIMMEAN(AU94:AU109,0.4)</f>
        <v>18.725180103708595</v>
      </c>
      <c r="AV110" s="85"/>
      <c r="AW110" s="85" t="s">
        <v>10</v>
      </c>
      <c r="AX110" s="85"/>
      <c r="AY110" s="86"/>
      <c r="BA110" s="85">
        <f>TRIMMEAN(BA94:BA109,0.4)</f>
        <v>18.492969705597567</v>
      </c>
      <c r="BB110" s="85"/>
      <c r="BC110" s="85" t="s">
        <v>10</v>
      </c>
      <c r="BD110" s="85"/>
      <c r="BE110" s="86"/>
      <c r="BG110" s="85">
        <f>TRIMMEAN(BG94:BG109,0.4)</f>
        <v>18.407292417369085</v>
      </c>
      <c r="BI110" s="85" t="s">
        <v>10</v>
      </c>
      <c r="BJ110" s="85"/>
      <c r="BK110" s="86"/>
      <c r="BM110" s="85">
        <f>TRIMMEAN(BM94:BM109,0.4)</f>
        <v>18.07692277751358</v>
      </c>
    </row>
  </sheetData>
  <sheetProtection/>
  <mergeCells count="48">
    <mergeCell ref="E1:G1"/>
    <mergeCell ref="B1:C1"/>
    <mergeCell ref="B2:C2"/>
    <mergeCell ref="C4:D4"/>
    <mergeCell ref="AM4:AN4"/>
    <mergeCell ref="I4:J4"/>
    <mergeCell ref="O4:P4"/>
    <mergeCell ref="AA4:AB4"/>
    <mergeCell ref="AG4:AH4"/>
    <mergeCell ref="U4:V4"/>
    <mergeCell ref="O31:P31"/>
    <mergeCell ref="U31:V31"/>
    <mergeCell ref="AA31:AB31"/>
    <mergeCell ref="C58:D58"/>
    <mergeCell ref="I58:J58"/>
    <mergeCell ref="O58:P58"/>
    <mergeCell ref="U58:V58"/>
    <mergeCell ref="AA58:AB58"/>
    <mergeCell ref="AY31:AZ31"/>
    <mergeCell ref="BE31:BF31"/>
    <mergeCell ref="C85:D85"/>
    <mergeCell ref="I85:J85"/>
    <mergeCell ref="O85:P85"/>
    <mergeCell ref="U85:V85"/>
    <mergeCell ref="AA85:AB85"/>
    <mergeCell ref="AG58:AH58"/>
    <mergeCell ref="C31:D31"/>
    <mergeCell ref="I31:J31"/>
    <mergeCell ref="AG85:AH85"/>
    <mergeCell ref="AM85:AN85"/>
    <mergeCell ref="AS85:AT85"/>
    <mergeCell ref="AY85:AZ85"/>
    <mergeCell ref="BE85:BF85"/>
    <mergeCell ref="D2:E2"/>
    <mergeCell ref="AS4:AT4"/>
    <mergeCell ref="AY4:AZ4"/>
    <mergeCell ref="BE4:BF4"/>
    <mergeCell ref="AG31:AH31"/>
    <mergeCell ref="BK4:BL4"/>
    <mergeCell ref="BK31:BL31"/>
    <mergeCell ref="BK58:BL58"/>
    <mergeCell ref="BK85:BL85"/>
    <mergeCell ref="AM58:AN58"/>
    <mergeCell ref="AS58:AT58"/>
    <mergeCell ref="AY58:AZ58"/>
    <mergeCell ref="BE58:BF58"/>
    <mergeCell ref="AM31:AN31"/>
    <mergeCell ref="AS31:AT3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0"/>
  </sheetPr>
  <dimension ref="A1:A1"/>
  <sheetViews>
    <sheetView showGridLines="0" zoomScale="75" zoomScaleNormal="75" zoomScalePageLayoutView="0" workbookViewId="0" topLeftCell="A1">
      <selection activeCell="F52" sqref="F5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sheetPr>
  <dimension ref="A1:BM110"/>
  <sheetViews>
    <sheetView showGridLines="0" zoomScale="55" zoomScaleNormal="55" zoomScalePageLayoutView="0" workbookViewId="0" topLeftCell="A1">
      <selection activeCell="F40" sqref="F40"/>
    </sheetView>
  </sheetViews>
  <sheetFormatPr defaultColWidth="9.140625" defaultRowHeight="12.75"/>
  <cols>
    <col min="1" max="1" width="12.7109375" style="0" customWidth="1"/>
    <col min="2" max="2" width="13.421875" style="0" bestFit="1" customWidth="1"/>
    <col min="3" max="3" width="11.28125" style="0" bestFit="1" customWidth="1"/>
    <col min="4" max="5" width="13.140625" style="0" bestFit="1" customWidth="1"/>
    <col min="6" max="6" width="12.8515625" style="0" customWidth="1"/>
    <col min="7" max="7" width="12.7109375" style="0" bestFit="1" customWidth="1"/>
    <col min="8" max="8" width="13.421875" style="0" customWidth="1"/>
    <col min="9" max="9" width="11.28125" style="0" customWidth="1"/>
    <col min="10" max="10" width="13.140625" style="0" customWidth="1"/>
    <col min="11" max="11" width="13.421875" style="0" customWidth="1"/>
    <col min="13" max="13" width="12.7109375" style="0" bestFit="1" customWidth="1"/>
    <col min="14" max="14" width="13.421875" style="0" bestFit="1" customWidth="1"/>
    <col min="15" max="15" width="11.28125" style="0" bestFit="1" customWidth="1"/>
    <col min="16" max="17" width="13.140625" style="0" bestFit="1" customWidth="1"/>
    <col min="19" max="19" width="12.7109375" style="0" bestFit="1" customWidth="1"/>
    <col min="20" max="20" width="13.421875" style="0" bestFit="1" customWidth="1"/>
    <col min="21" max="21" width="11.28125" style="0" bestFit="1" customWidth="1"/>
    <col min="22" max="23" width="13.140625" style="0" bestFit="1" customWidth="1"/>
    <col min="25" max="25" width="12.7109375" style="0" bestFit="1" customWidth="1"/>
    <col min="26" max="26" width="13.421875" style="0" bestFit="1" customWidth="1"/>
    <col min="27" max="27" width="11.28125" style="0" bestFit="1" customWidth="1"/>
    <col min="28" max="29" width="13.140625" style="0" bestFit="1" customWidth="1"/>
    <col min="31" max="31" width="12.7109375" style="0" bestFit="1" customWidth="1"/>
    <col min="32" max="32" width="13.421875" style="0" bestFit="1" customWidth="1"/>
    <col min="33" max="33" width="11.28125" style="0" bestFit="1" customWidth="1"/>
    <col min="34" max="35" width="13.140625" style="0" bestFit="1" customWidth="1"/>
    <col min="37" max="37" width="11.00390625" style="0" bestFit="1" customWidth="1"/>
    <col min="38" max="38" width="12.00390625" style="0" customWidth="1"/>
    <col min="39" max="39" width="11.28125" style="0" bestFit="1" customWidth="1"/>
    <col min="40" max="41" width="13.140625" style="0" bestFit="1" customWidth="1"/>
    <col min="43" max="43" width="11.57421875" style="0" bestFit="1" customWidth="1"/>
    <col min="44" max="44" width="10.421875" style="0" customWidth="1"/>
    <col min="45" max="45" width="12.8515625" style="0" bestFit="1" customWidth="1"/>
    <col min="46" max="47" width="14.421875" style="0" bestFit="1" customWidth="1"/>
    <col min="48" max="48" width="13.421875" style="0" bestFit="1" customWidth="1"/>
    <col min="49" max="49" width="11.57421875" style="0" bestFit="1" customWidth="1"/>
    <col min="50" max="50" width="10.7109375" style="0" customWidth="1"/>
    <col min="51" max="51" width="12.8515625" style="0" bestFit="1" customWidth="1"/>
    <col min="52" max="53" width="14.421875" style="0" bestFit="1" customWidth="1"/>
    <col min="54" max="54" width="12.421875" style="0" bestFit="1" customWidth="1"/>
    <col min="55" max="55" width="13.421875" style="0" bestFit="1" customWidth="1"/>
    <col min="56" max="56" width="10.421875" style="0" customWidth="1"/>
    <col min="57" max="57" width="12.8515625" style="0" bestFit="1" customWidth="1"/>
    <col min="58" max="59" width="14.421875" style="0" bestFit="1" customWidth="1"/>
    <col min="61" max="61" width="11.57421875" style="0" bestFit="1" customWidth="1"/>
    <col min="62" max="62" width="10.7109375" style="0" customWidth="1"/>
    <col min="63" max="63" width="12.8515625" style="0" bestFit="1" customWidth="1"/>
    <col min="64" max="65" width="14.421875" style="0" bestFit="1" customWidth="1"/>
  </cols>
  <sheetData>
    <row r="1" spans="1:43" ht="15.75" customHeight="1" thickBot="1">
      <c r="A1" s="79" t="s">
        <v>12</v>
      </c>
      <c r="B1" s="129" t="str">
        <f>'Test Conditions'!D7</f>
        <v>7941S</v>
      </c>
      <c r="C1" s="130"/>
      <c r="D1" s="80" t="s">
        <v>21</v>
      </c>
      <c r="E1" s="126" t="str">
        <f>'Test Conditions'!C7</f>
        <v>USF2000 RC Rear</v>
      </c>
      <c r="F1" s="127"/>
      <c r="G1" s="128"/>
      <c r="AE1" s="49"/>
      <c r="AF1" s="49"/>
      <c r="AG1" s="49"/>
      <c r="AH1" s="49"/>
      <c r="AI1" s="49"/>
      <c r="AJ1" s="49"/>
      <c r="AK1" s="49"/>
      <c r="AL1" s="49"/>
      <c r="AM1" s="49"/>
      <c r="AN1" s="49"/>
      <c r="AO1" s="49"/>
      <c r="AP1" s="49"/>
      <c r="AQ1" s="49"/>
    </row>
    <row r="2" spans="1:43" ht="15.75" customHeight="1" thickBot="1">
      <c r="A2" s="79" t="s">
        <v>20</v>
      </c>
      <c r="B2" s="129" t="str">
        <f>'Test Conditions'!E7</f>
        <v>250/570R13</v>
      </c>
      <c r="C2" s="131"/>
      <c r="D2" s="124" t="s">
        <v>50</v>
      </c>
      <c r="E2" s="125"/>
      <c r="F2" s="84">
        <v>288.5</v>
      </c>
      <c r="G2" s="75" t="s">
        <v>51</v>
      </c>
      <c r="AE2" s="49"/>
      <c r="AF2" s="49"/>
      <c r="AG2" s="49"/>
      <c r="AH2" s="49"/>
      <c r="AI2" s="49"/>
      <c r="AJ2" s="49"/>
      <c r="AK2" s="49"/>
      <c r="AL2" s="49"/>
      <c r="AM2" s="49"/>
      <c r="AN2" s="49"/>
      <c r="AO2" s="49"/>
      <c r="AP2" s="49"/>
      <c r="AQ2" s="49"/>
    </row>
    <row r="3" spans="31:43" ht="13.5" thickBot="1">
      <c r="AE3" s="49"/>
      <c r="AF3" s="49"/>
      <c r="AG3" s="49"/>
      <c r="AH3" s="49"/>
      <c r="AI3" s="49"/>
      <c r="AJ3" s="49"/>
      <c r="AK3" s="49"/>
      <c r="AL3" s="49"/>
      <c r="AM3" s="49"/>
      <c r="AN3" s="49"/>
      <c r="AO3" s="49"/>
      <c r="AP3" s="49"/>
      <c r="AQ3" s="49"/>
    </row>
    <row r="4" spans="1:65" ht="16.5" thickBot="1">
      <c r="A4" s="16" t="s">
        <v>0</v>
      </c>
      <c r="B4" s="15" t="s">
        <v>24</v>
      </c>
      <c r="C4" s="122" t="s">
        <v>1</v>
      </c>
      <c r="D4" s="123"/>
      <c r="E4" s="13">
        <f>'Test Conditions'!$H$8</f>
        <v>0</v>
      </c>
      <c r="F4" s="7"/>
      <c r="G4" s="16" t="s">
        <v>0</v>
      </c>
      <c r="H4" s="15" t="s">
        <v>44</v>
      </c>
      <c r="I4" s="122" t="s">
        <v>1</v>
      </c>
      <c r="J4" s="123"/>
      <c r="K4" s="13">
        <f>'Test Conditions'!$H$8</f>
        <v>0</v>
      </c>
      <c r="L4" s="7"/>
      <c r="M4" s="16" t="s">
        <v>0</v>
      </c>
      <c r="N4" s="15" t="s">
        <v>15</v>
      </c>
      <c r="O4" s="122" t="s">
        <v>1</v>
      </c>
      <c r="P4" s="123"/>
      <c r="Q4" s="13">
        <f>'Test Conditions'!$H$8</f>
        <v>0</v>
      </c>
      <c r="R4" s="7"/>
      <c r="S4" s="16" t="s">
        <v>0</v>
      </c>
      <c r="T4" s="15" t="s">
        <v>45</v>
      </c>
      <c r="U4" s="122" t="s">
        <v>1</v>
      </c>
      <c r="V4" s="123"/>
      <c r="W4" s="13">
        <f>'Test Conditions'!$H$8</f>
        <v>0</v>
      </c>
      <c r="X4" s="7"/>
      <c r="Y4" s="16" t="s">
        <v>0</v>
      </c>
      <c r="Z4" s="15" t="s">
        <v>16</v>
      </c>
      <c r="AA4" s="122" t="s">
        <v>1</v>
      </c>
      <c r="AB4" s="123"/>
      <c r="AC4" s="13">
        <f>'Test Conditions'!$H$8</f>
        <v>0</v>
      </c>
      <c r="AD4" s="7"/>
      <c r="AE4" s="16" t="s">
        <v>0</v>
      </c>
      <c r="AF4" s="15" t="s">
        <v>46</v>
      </c>
      <c r="AG4" s="122" t="s">
        <v>1</v>
      </c>
      <c r="AH4" s="123"/>
      <c r="AI4" s="13">
        <f>'Test Conditions'!$H$8</f>
        <v>0</v>
      </c>
      <c r="AJ4" s="7"/>
      <c r="AK4" s="16" t="s">
        <v>0</v>
      </c>
      <c r="AL4" s="15" t="s">
        <v>17</v>
      </c>
      <c r="AM4" s="122" t="s">
        <v>1</v>
      </c>
      <c r="AN4" s="123"/>
      <c r="AO4" s="13">
        <f>'Test Conditions'!$H$8</f>
        <v>0</v>
      </c>
      <c r="AP4" s="7"/>
      <c r="AQ4" s="16" t="s">
        <v>0</v>
      </c>
      <c r="AR4" s="15" t="s">
        <v>47</v>
      </c>
      <c r="AS4" s="122" t="s">
        <v>1</v>
      </c>
      <c r="AT4" s="123"/>
      <c r="AU4" s="13">
        <f>'Test Conditions'!$H$8</f>
        <v>0</v>
      </c>
      <c r="AV4" s="7"/>
      <c r="AW4" s="16" t="s">
        <v>0</v>
      </c>
      <c r="AX4" s="15" t="s">
        <v>25</v>
      </c>
      <c r="AY4" s="122" t="s">
        <v>1</v>
      </c>
      <c r="AZ4" s="123"/>
      <c r="BA4" s="13">
        <f>'Test Conditions'!$H$8</f>
        <v>0</v>
      </c>
      <c r="BB4" s="7"/>
      <c r="BC4" s="16" t="s">
        <v>0</v>
      </c>
      <c r="BD4" s="15" t="s">
        <v>42</v>
      </c>
      <c r="BE4" s="122" t="s">
        <v>1</v>
      </c>
      <c r="BF4" s="123"/>
      <c r="BG4" s="13">
        <f>'Test Conditions'!$H$8</f>
        <v>0</v>
      </c>
      <c r="BI4" s="16" t="s">
        <v>0</v>
      </c>
      <c r="BJ4" s="15" t="s">
        <v>43</v>
      </c>
      <c r="BK4" s="122" t="s">
        <v>1</v>
      </c>
      <c r="BL4" s="123"/>
      <c r="BM4" s="13">
        <f>'Test Conditions'!$H$8</f>
        <v>0</v>
      </c>
    </row>
    <row r="5" spans="1:65" ht="15.75" thickBot="1">
      <c r="A5" s="16" t="s">
        <v>2</v>
      </c>
      <c r="B5" s="15" t="s">
        <v>26</v>
      </c>
      <c r="C5" s="17"/>
      <c r="D5" s="17"/>
      <c r="E5" s="17"/>
      <c r="F5" s="7"/>
      <c r="G5" s="16" t="s">
        <v>2</v>
      </c>
      <c r="H5" s="15" t="str">
        <f>B5</f>
        <v>26psi</v>
      </c>
      <c r="I5" s="17"/>
      <c r="J5" s="17"/>
      <c r="K5" s="17"/>
      <c r="L5" s="7"/>
      <c r="M5" s="16" t="s">
        <v>2</v>
      </c>
      <c r="N5" s="15" t="str">
        <f>B5</f>
        <v>26psi</v>
      </c>
      <c r="O5" s="17"/>
      <c r="P5" s="17"/>
      <c r="Q5" s="17"/>
      <c r="R5" s="7"/>
      <c r="S5" s="16" t="s">
        <v>2</v>
      </c>
      <c r="T5" s="15" t="str">
        <f>B5</f>
        <v>26psi</v>
      </c>
      <c r="U5" s="17"/>
      <c r="V5" s="17"/>
      <c r="W5" s="17"/>
      <c r="X5" s="7"/>
      <c r="Y5" s="16" t="s">
        <v>2</v>
      </c>
      <c r="Z5" s="15" t="str">
        <f>B5</f>
        <v>26psi</v>
      </c>
      <c r="AA5" s="17"/>
      <c r="AB5" s="17"/>
      <c r="AC5" s="17"/>
      <c r="AD5" s="7"/>
      <c r="AE5" s="16" t="s">
        <v>2</v>
      </c>
      <c r="AF5" s="15" t="s">
        <v>26</v>
      </c>
      <c r="AG5" s="17"/>
      <c r="AH5" s="17"/>
      <c r="AI5" s="17"/>
      <c r="AJ5" s="7"/>
      <c r="AK5" s="16" t="s">
        <v>2</v>
      </c>
      <c r="AL5" s="15" t="str">
        <f>AF5</f>
        <v>26psi</v>
      </c>
      <c r="AM5" s="17"/>
      <c r="AN5" s="17"/>
      <c r="AO5" s="17"/>
      <c r="AP5" s="7"/>
      <c r="AQ5" s="16" t="s">
        <v>2</v>
      </c>
      <c r="AR5" s="15" t="str">
        <f>AF5</f>
        <v>26psi</v>
      </c>
      <c r="AS5" s="17"/>
      <c r="AT5" s="17"/>
      <c r="AU5" s="17"/>
      <c r="AV5" s="7"/>
      <c r="AW5" s="16" t="s">
        <v>2</v>
      </c>
      <c r="AX5" s="15" t="str">
        <f>AF5</f>
        <v>26psi</v>
      </c>
      <c r="AY5" s="17"/>
      <c r="AZ5" s="17"/>
      <c r="BA5" s="17"/>
      <c r="BB5" s="7"/>
      <c r="BC5" s="16" t="s">
        <v>2</v>
      </c>
      <c r="BD5" s="15" t="str">
        <f>AF5</f>
        <v>26psi</v>
      </c>
      <c r="BE5" s="17"/>
      <c r="BF5" s="17"/>
      <c r="BG5" s="17"/>
      <c r="BI5" s="16" t="s">
        <v>2</v>
      </c>
      <c r="BJ5" s="15" t="str">
        <f>AL5</f>
        <v>26psi</v>
      </c>
      <c r="BK5" s="17"/>
      <c r="BL5" s="17"/>
      <c r="BM5" s="17"/>
    </row>
    <row r="6" spans="1:65" ht="15">
      <c r="A6" s="17" t="s">
        <v>3</v>
      </c>
      <c r="B6" s="18" t="s">
        <v>4</v>
      </c>
      <c r="C6" s="17" t="s">
        <v>5</v>
      </c>
      <c r="D6" s="17" t="s">
        <v>6</v>
      </c>
      <c r="E6" s="17" t="s">
        <v>6</v>
      </c>
      <c r="F6" s="7"/>
      <c r="G6" s="17" t="s">
        <v>3</v>
      </c>
      <c r="H6" s="18" t="s">
        <v>4</v>
      </c>
      <c r="I6" s="17" t="s">
        <v>5</v>
      </c>
      <c r="J6" s="17" t="s">
        <v>6</v>
      </c>
      <c r="K6" s="17" t="s">
        <v>6</v>
      </c>
      <c r="L6" s="7"/>
      <c r="M6" s="17" t="s">
        <v>3</v>
      </c>
      <c r="N6" s="18" t="s">
        <v>4</v>
      </c>
      <c r="O6" s="17" t="s">
        <v>5</v>
      </c>
      <c r="P6" s="17" t="s">
        <v>6</v>
      </c>
      <c r="Q6" s="17" t="s">
        <v>6</v>
      </c>
      <c r="R6" s="7"/>
      <c r="S6" s="17" t="s">
        <v>3</v>
      </c>
      <c r="T6" s="18" t="s">
        <v>4</v>
      </c>
      <c r="U6" s="17" t="s">
        <v>5</v>
      </c>
      <c r="V6" s="17" t="s">
        <v>6</v>
      </c>
      <c r="W6" s="17" t="s">
        <v>6</v>
      </c>
      <c r="X6" s="7"/>
      <c r="Y6" s="17" t="s">
        <v>3</v>
      </c>
      <c r="Z6" s="18" t="s">
        <v>4</v>
      </c>
      <c r="AA6" s="17" t="s">
        <v>5</v>
      </c>
      <c r="AB6" s="17" t="s">
        <v>6</v>
      </c>
      <c r="AC6" s="17" t="s">
        <v>6</v>
      </c>
      <c r="AD6" s="7"/>
      <c r="AE6" s="17" t="s">
        <v>3</v>
      </c>
      <c r="AF6" s="18" t="s">
        <v>4</v>
      </c>
      <c r="AG6" s="17" t="s">
        <v>5</v>
      </c>
      <c r="AH6" s="17" t="s">
        <v>6</v>
      </c>
      <c r="AI6" s="17" t="s">
        <v>6</v>
      </c>
      <c r="AJ6" s="7"/>
      <c r="AK6" s="17" t="s">
        <v>3</v>
      </c>
      <c r="AL6" s="18" t="s">
        <v>4</v>
      </c>
      <c r="AM6" s="17" t="s">
        <v>5</v>
      </c>
      <c r="AN6" s="17" t="s">
        <v>6</v>
      </c>
      <c r="AO6" s="17" t="s">
        <v>6</v>
      </c>
      <c r="AP6" s="7"/>
      <c r="AQ6" s="17" t="s">
        <v>3</v>
      </c>
      <c r="AR6" s="18" t="s">
        <v>4</v>
      </c>
      <c r="AS6" s="17" t="s">
        <v>5</v>
      </c>
      <c r="AT6" s="17" t="s">
        <v>6</v>
      </c>
      <c r="AU6" s="17" t="s">
        <v>6</v>
      </c>
      <c r="AV6" s="7"/>
      <c r="AW6" s="17" t="s">
        <v>3</v>
      </c>
      <c r="AX6" s="18" t="s">
        <v>4</v>
      </c>
      <c r="AY6" s="17" t="s">
        <v>5</v>
      </c>
      <c r="AZ6" s="17" t="s">
        <v>6</v>
      </c>
      <c r="BA6" s="17" t="s">
        <v>6</v>
      </c>
      <c r="BB6" s="7"/>
      <c r="BC6" s="17" t="s">
        <v>3</v>
      </c>
      <c r="BD6" s="18" t="s">
        <v>4</v>
      </c>
      <c r="BE6" s="17" t="s">
        <v>5</v>
      </c>
      <c r="BF6" s="17" t="s">
        <v>6</v>
      </c>
      <c r="BG6" s="17" t="s">
        <v>6</v>
      </c>
      <c r="BI6" s="17" t="s">
        <v>3</v>
      </c>
      <c r="BJ6" s="18" t="s">
        <v>4</v>
      </c>
      <c r="BK6" s="17" t="s">
        <v>5</v>
      </c>
      <c r="BL6" s="17" t="s">
        <v>6</v>
      </c>
      <c r="BM6" s="17" t="s">
        <v>6</v>
      </c>
    </row>
    <row r="7" spans="1:65" ht="15.75" thickBot="1">
      <c r="A7" s="19" t="s">
        <v>7</v>
      </c>
      <c r="B7" s="20" t="s">
        <v>8</v>
      </c>
      <c r="C7" s="21" t="s">
        <v>8</v>
      </c>
      <c r="D7" s="21" t="s">
        <v>9</v>
      </c>
      <c r="E7" s="21" t="s">
        <v>10</v>
      </c>
      <c r="F7" s="7"/>
      <c r="G7" s="19" t="s">
        <v>7</v>
      </c>
      <c r="H7" s="20" t="s">
        <v>8</v>
      </c>
      <c r="I7" s="21" t="s">
        <v>8</v>
      </c>
      <c r="J7" s="21" t="s">
        <v>9</v>
      </c>
      <c r="K7" s="21" t="s">
        <v>10</v>
      </c>
      <c r="L7" s="7"/>
      <c r="M7" s="19" t="s">
        <v>7</v>
      </c>
      <c r="N7" s="20" t="s">
        <v>8</v>
      </c>
      <c r="O7" s="21" t="s">
        <v>8</v>
      </c>
      <c r="P7" s="21" t="s">
        <v>9</v>
      </c>
      <c r="Q7" s="21" t="s">
        <v>10</v>
      </c>
      <c r="R7" s="7"/>
      <c r="S7" s="19" t="s">
        <v>7</v>
      </c>
      <c r="T7" s="20" t="s">
        <v>8</v>
      </c>
      <c r="U7" s="21" t="s">
        <v>8</v>
      </c>
      <c r="V7" s="21" t="s">
        <v>9</v>
      </c>
      <c r="W7" s="21" t="s">
        <v>10</v>
      </c>
      <c r="X7" s="7"/>
      <c r="Y7" s="19" t="s">
        <v>7</v>
      </c>
      <c r="Z7" s="20" t="s">
        <v>8</v>
      </c>
      <c r="AA7" s="21" t="s">
        <v>8</v>
      </c>
      <c r="AB7" s="21" t="s">
        <v>9</v>
      </c>
      <c r="AC7" s="21" t="s">
        <v>10</v>
      </c>
      <c r="AD7" s="7"/>
      <c r="AE7" s="19" t="s">
        <v>7</v>
      </c>
      <c r="AF7" s="20" t="s">
        <v>8</v>
      </c>
      <c r="AG7" s="21" t="s">
        <v>8</v>
      </c>
      <c r="AH7" s="21" t="s">
        <v>9</v>
      </c>
      <c r="AI7" s="21" t="s">
        <v>10</v>
      </c>
      <c r="AJ7" s="7"/>
      <c r="AK7" s="19" t="s">
        <v>7</v>
      </c>
      <c r="AL7" s="20" t="s">
        <v>8</v>
      </c>
      <c r="AM7" s="21" t="s">
        <v>8</v>
      </c>
      <c r="AN7" s="21" t="s">
        <v>9</v>
      </c>
      <c r="AO7" s="21" t="s">
        <v>10</v>
      </c>
      <c r="AP7" s="7"/>
      <c r="AQ7" s="19" t="s">
        <v>7</v>
      </c>
      <c r="AR7" s="20" t="s">
        <v>8</v>
      </c>
      <c r="AS7" s="21" t="s">
        <v>8</v>
      </c>
      <c r="AT7" s="21" t="s">
        <v>9</v>
      </c>
      <c r="AU7" s="21" t="s">
        <v>10</v>
      </c>
      <c r="AV7" s="7"/>
      <c r="AW7" s="19" t="s">
        <v>7</v>
      </c>
      <c r="AX7" s="20" t="s">
        <v>8</v>
      </c>
      <c r="AY7" s="21" t="s">
        <v>8</v>
      </c>
      <c r="AZ7" s="21" t="s">
        <v>9</v>
      </c>
      <c r="BA7" s="21" t="s">
        <v>10</v>
      </c>
      <c r="BB7" s="7"/>
      <c r="BC7" s="19" t="s">
        <v>7</v>
      </c>
      <c r="BD7" s="20" t="s">
        <v>8</v>
      </c>
      <c r="BE7" s="21" t="s">
        <v>8</v>
      </c>
      <c r="BF7" s="21" t="s">
        <v>9</v>
      </c>
      <c r="BG7" s="21" t="s">
        <v>10</v>
      </c>
      <c r="BI7" s="19" t="s">
        <v>7</v>
      </c>
      <c r="BJ7" s="20" t="s">
        <v>8</v>
      </c>
      <c r="BK7" s="21" t="s">
        <v>8</v>
      </c>
      <c r="BL7" s="21" t="s">
        <v>9</v>
      </c>
      <c r="BM7" s="21" t="s">
        <v>10</v>
      </c>
    </row>
    <row r="8" spans="1:65" ht="12.75">
      <c r="A8" s="76">
        <v>0</v>
      </c>
      <c r="B8" s="81">
        <f>$F$2-C8</f>
        <v>288.5</v>
      </c>
      <c r="C8" s="44">
        <v>0</v>
      </c>
      <c r="D8" s="2">
        <v>0</v>
      </c>
      <c r="E8" s="1">
        <v>0</v>
      </c>
      <c r="F8" s="7"/>
      <c r="G8" s="76">
        <v>0</v>
      </c>
      <c r="H8" s="81">
        <f>$F$2-I8</f>
        <v>288.5</v>
      </c>
      <c r="I8" s="44">
        <v>0</v>
      </c>
      <c r="J8" s="2">
        <v>0</v>
      </c>
      <c r="K8" s="1">
        <v>0</v>
      </c>
      <c r="L8" s="7"/>
      <c r="M8" s="76">
        <v>0</v>
      </c>
      <c r="N8" s="81">
        <f>$F$2-O8</f>
        <v>288.5</v>
      </c>
      <c r="O8" s="44">
        <v>0</v>
      </c>
      <c r="P8" s="2">
        <v>0</v>
      </c>
      <c r="Q8" s="1">
        <v>0</v>
      </c>
      <c r="R8" s="7"/>
      <c r="S8" s="76">
        <v>0</v>
      </c>
      <c r="T8" s="81">
        <f>$F$2-U8</f>
        <v>288.5</v>
      </c>
      <c r="U8" s="44">
        <v>0</v>
      </c>
      <c r="V8" s="2">
        <v>0</v>
      </c>
      <c r="W8" s="1">
        <v>0</v>
      </c>
      <c r="X8" s="7"/>
      <c r="Y8" s="76">
        <v>0</v>
      </c>
      <c r="Z8" s="81">
        <f>$F$2-AA8</f>
        <v>288.5</v>
      </c>
      <c r="AA8" s="44">
        <v>0</v>
      </c>
      <c r="AB8" s="2">
        <v>0</v>
      </c>
      <c r="AC8" s="1">
        <v>0</v>
      </c>
      <c r="AD8" s="7"/>
      <c r="AE8" s="76">
        <v>0</v>
      </c>
      <c r="AF8" s="81">
        <f>$F$2-AG8</f>
        <v>288.5</v>
      </c>
      <c r="AG8" s="44">
        <v>0</v>
      </c>
      <c r="AH8" s="2">
        <v>0</v>
      </c>
      <c r="AI8" s="1">
        <v>0</v>
      </c>
      <c r="AJ8" s="7"/>
      <c r="AK8" s="76">
        <v>0</v>
      </c>
      <c r="AL8" s="81">
        <f>$F$2-AM8</f>
        <v>288.5</v>
      </c>
      <c r="AM8" s="44">
        <v>0</v>
      </c>
      <c r="AN8" s="2">
        <v>0</v>
      </c>
      <c r="AO8" s="1">
        <v>0</v>
      </c>
      <c r="AP8" s="7"/>
      <c r="AQ8" s="76">
        <v>0</v>
      </c>
      <c r="AR8" s="81">
        <f>$F$2-AS8</f>
        <v>288.5</v>
      </c>
      <c r="AS8" s="44">
        <v>0</v>
      </c>
      <c r="AT8" s="2">
        <v>0</v>
      </c>
      <c r="AU8" s="1">
        <v>0</v>
      </c>
      <c r="AV8" s="7"/>
      <c r="AW8" s="76">
        <v>0</v>
      </c>
      <c r="AX8" s="81">
        <f>$F$2-AY8</f>
        <v>288.5</v>
      </c>
      <c r="AY8" s="44">
        <v>0</v>
      </c>
      <c r="AZ8" s="2">
        <v>0</v>
      </c>
      <c r="BA8" s="1">
        <v>0</v>
      </c>
      <c r="BB8" s="7"/>
      <c r="BC8" s="76">
        <v>0</v>
      </c>
      <c r="BD8" s="81">
        <f>$F$2-BE8</f>
        <v>288.5</v>
      </c>
      <c r="BE8" s="44">
        <v>0</v>
      </c>
      <c r="BF8" s="2">
        <v>0</v>
      </c>
      <c r="BG8" s="1">
        <v>0</v>
      </c>
      <c r="BI8" s="76">
        <v>0</v>
      </c>
      <c r="BJ8" s="81">
        <f>$F$2-BK8</f>
        <v>288.5</v>
      </c>
      <c r="BK8" s="44">
        <v>0</v>
      </c>
      <c r="BL8" s="2">
        <v>0</v>
      </c>
      <c r="BM8" s="1">
        <v>0</v>
      </c>
    </row>
    <row r="9" spans="1:65" ht="12.75">
      <c r="A9" s="77">
        <v>25</v>
      </c>
      <c r="B9" s="82">
        <f aca="true" t="shared" si="0" ref="B9:B28">$F$2-C9</f>
        <v>288.445312</v>
      </c>
      <c r="C9" s="45">
        <v>0.054688</v>
      </c>
      <c r="D9" s="4">
        <f>E9*55.9</f>
        <v>25554.05207723815</v>
      </c>
      <c r="E9" s="3">
        <f>A9/C9</f>
        <v>457.13867758923345</v>
      </c>
      <c r="F9" s="7"/>
      <c r="G9" s="77">
        <v>25</v>
      </c>
      <c r="H9" s="82">
        <f aca="true" t="shared" si="1" ref="H9:H28">$F$2-I9</f>
        <v>287.8859375</v>
      </c>
      <c r="I9" s="45">
        <v>0.6140625</v>
      </c>
      <c r="J9" s="4">
        <f>K9*55.9</f>
        <v>2275.826972010178</v>
      </c>
      <c r="K9" s="3">
        <f>G9/I9</f>
        <v>40.712468193384225</v>
      </c>
      <c r="L9" s="7"/>
      <c r="M9" s="77">
        <v>25</v>
      </c>
      <c r="N9" s="82">
        <f aca="true" t="shared" si="2" ref="N9:N28">$F$2-O9</f>
        <v>288.2328125</v>
      </c>
      <c r="O9" s="45">
        <v>0.26718749999999997</v>
      </c>
      <c r="P9" s="4">
        <f>Q9*55.9</f>
        <v>5230.409356725147</v>
      </c>
      <c r="Q9" s="3">
        <f>M9/O9</f>
        <v>93.56725146198832</v>
      </c>
      <c r="R9" s="7"/>
      <c r="S9" s="77">
        <v>25</v>
      </c>
      <c r="T9" s="82">
        <f aca="true" t="shared" si="3" ref="T9:T28">$F$2-U9</f>
        <v>288.290625</v>
      </c>
      <c r="U9" s="45">
        <v>0.20937499999999998</v>
      </c>
      <c r="V9" s="4">
        <f>W9*55.9</f>
        <v>6674.626865671643</v>
      </c>
      <c r="W9" s="3">
        <f>S9/U9</f>
        <v>119.40298507462688</v>
      </c>
      <c r="X9" s="7"/>
      <c r="Y9" s="77">
        <v>25</v>
      </c>
      <c r="Z9" s="82">
        <f aca="true" t="shared" si="4" ref="Z9:Z28">$F$2-AA9</f>
        <v>288.2625</v>
      </c>
      <c r="AA9" s="45">
        <v>0.2375</v>
      </c>
      <c r="AB9" s="4">
        <f>AC9*55.9</f>
        <v>5884.21052631579</v>
      </c>
      <c r="AC9" s="3">
        <f>Y9/AA9</f>
        <v>105.26315789473685</v>
      </c>
      <c r="AD9" s="7"/>
      <c r="AE9" s="77">
        <v>25</v>
      </c>
      <c r="AF9" s="82">
        <f aca="true" t="shared" si="5" ref="AF9:AF28">$F$2-AG9</f>
        <v>288.1078125</v>
      </c>
      <c r="AG9" s="45">
        <v>0.3921875</v>
      </c>
      <c r="AH9" s="4">
        <f>AI9*55.9</f>
        <v>3563.346613545816</v>
      </c>
      <c r="AI9" s="3">
        <f>AE9/AG9</f>
        <v>63.74501992031872</v>
      </c>
      <c r="AJ9" s="7"/>
      <c r="AK9" s="77">
        <v>25</v>
      </c>
      <c r="AL9" s="82">
        <f aca="true" t="shared" si="6" ref="AL9:AL28">$F$2-AM9</f>
        <v>288.096875</v>
      </c>
      <c r="AM9" s="45">
        <v>0.403125</v>
      </c>
      <c r="AN9" s="4">
        <f>AO9*55.9</f>
        <v>3466.6666666666665</v>
      </c>
      <c r="AO9" s="3">
        <f>AK9/AM9</f>
        <v>62.01550387596899</v>
      </c>
      <c r="AP9" s="7"/>
      <c r="AQ9" s="77">
        <v>25</v>
      </c>
      <c r="AR9" s="82">
        <f aca="true" t="shared" si="7" ref="AR9:AR28">$F$2-AS9</f>
        <v>288.2859375</v>
      </c>
      <c r="AS9" s="45">
        <v>0.2140625</v>
      </c>
      <c r="AT9" s="4">
        <f>AU9*55.9</f>
        <v>6528.467153284671</v>
      </c>
      <c r="AU9" s="3">
        <f>AQ9/AS9</f>
        <v>116.78832116788321</v>
      </c>
      <c r="AV9" s="7"/>
      <c r="AW9" s="77">
        <v>25</v>
      </c>
      <c r="AX9" s="82">
        <f aca="true" t="shared" si="8" ref="AX9:AX28">$F$2-AY9</f>
        <v>288.309375</v>
      </c>
      <c r="AY9" s="45">
        <v>0.190625</v>
      </c>
      <c r="AZ9" s="4">
        <f>BA9*55.9</f>
        <v>7331.1475409836075</v>
      </c>
      <c r="BA9" s="3">
        <f>AW9/AY9</f>
        <v>131.14754098360658</v>
      </c>
      <c r="BB9" s="7"/>
      <c r="BC9" s="77">
        <v>25</v>
      </c>
      <c r="BD9" s="82">
        <f aca="true" t="shared" si="9" ref="BD9:BD28">$F$2-BE9</f>
        <v>288.2609375</v>
      </c>
      <c r="BE9" s="45">
        <v>0.2390625</v>
      </c>
      <c r="BF9" s="4">
        <f>BG9*55.9</f>
        <v>5845.751633986928</v>
      </c>
      <c r="BG9" s="3">
        <f>BC9/BE9</f>
        <v>104.57516339869281</v>
      </c>
      <c r="BI9" s="77">
        <v>25</v>
      </c>
      <c r="BJ9" s="82">
        <f aca="true" t="shared" si="10" ref="BJ9:BJ28">$F$2-BK9</f>
        <v>288.25</v>
      </c>
      <c r="BK9" s="45">
        <v>0.25</v>
      </c>
      <c r="BL9" s="4">
        <f>BM9*55.9</f>
        <v>5590</v>
      </c>
      <c r="BM9" s="3">
        <f>BI9/BK9</f>
        <v>100</v>
      </c>
    </row>
    <row r="10" spans="1:65" ht="12.75">
      <c r="A10" s="77">
        <v>50</v>
      </c>
      <c r="B10" s="82">
        <f t="shared" si="0"/>
        <v>286.820312</v>
      </c>
      <c r="C10" s="45">
        <v>1.679688</v>
      </c>
      <c r="D10" s="4">
        <f aca="true" t="shared" si="11" ref="D10:D28">E10*55.9</f>
        <v>1663.9995046699148</v>
      </c>
      <c r="E10" s="3">
        <f aca="true" t="shared" si="12" ref="E10:E28">A10/C10</f>
        <v>29.767432999461803</v>
      </c>
      <c r="F10" s="7"/>
      <c r="G10" s="77">
        <v>50</v>
      </c>
      <c r="H10" s="82">
        <f t="shared" si="1"/>
        <v>286.190625</v>
      </c>
      <c r="I10" s="45">
        <v>2.309375</v>
      </c>
      <c r="J10" s="4">
        <f aca="true" t="shared" si="13" ref="J10:J28">K10*55.9</f>
        <v>1210.2841677943165</v>
      </c>
      <c r="K10" s="3">
        <f aca="true" t="shared" si="14" ref="K10:K28">G10/I10</f>
        <v>21.650879566982407</v>
      </c>
      <c r="L10" s="7"/>
      <c r="M10" s="77">
        <v>50</v>
      </c>
      <c r="N10" s="82">
        <f t="shared" si="2"/>
        <v>286.3015625</v>
      </c>
      <c r="O10" s="45">
        <v>2.1984375</v>
      </c>
      <c r="P10" s="4">
        <f aca="true" t="shared" si="15" ref="P10:P28">Q10*55.9</f>
        <v>1271.35749822317</v>
      </c>
      <c r="Q10" s="3">
        <f aca="true" t="shared" si="16" ref="Q10:Q28">M10/O10</f>
        <v>22.74342572850036</v>
      </c>
      <c r="R10" s="7"/>
      <c r="S10" s="77">
        <v>50</v>
      </c>
      <c r="T10" s="82">
        <f t="shared" si="3"/>
        <v>286.44375</v>
      </c>
      <c r="U10" s="45">
        <v>2.05625</v>
      </c>
      <c r="V10" s="4">
        <f aca="true" t="shared" si="17" ref="V10:V28">W10*55.9</f>
        <v>1359.2705167173253</v>
      </c>
      <c r="W10" s="3">
        <f aca="true" t="shared" si="18" ref="W10:W28">S10/U10</f>
        <v>24.316109422492403</v>
      </c>
      <c r="X10" s="7"/>
      <c r="Y10" s="77">
        <v>50</v>
      </c>
      <c r="Z10" s="82">
        <f t="shared" si="4"/>
        <v>286.43125</v>
      </c>
      <c r="AA10" s="45">
        <v>2.06875</v>
      </c>
      <c r="AB10" s="4">
        <f aca="true" t="shared" si="19" ref="AB10:AB28">AC10*55.9</f>
        <v>1351.0574018126886</v>
      </c>
      <c r="AC10" s="3">
        <f aca="true" t="shared" si="20" ref="AC10:AC28">Y10/AA10</f>
        <v>24.16918429003021</v>
      </c>
      <c r="AD10" s="7"/>
      <c r="AE10" s="77">
        <v>50</v>
      </c>
      <c r="AF10" s="82">
        <f t="shared" si="5"/>
        <v>286.3953125</v>
      </c>
      <c r="AG10" s="45">
        <v>2.1046875</v>
      </c>
      <c r="AH10" s="4">
        <f aca="true" t="shared" si="21" ref="AH10:AH28">AI10*55.9</f>
        <v>1327.9881217520417</v>
      </c>
      <c r="AI10" s="3">
        <f aca="true" t="shared" si="22" ref="AI10:AI28">AE10/AG10</f>
        <v>23.756495916852266</v>
      </c>
      <c r="AJ10" s="7"/>
      <c r="AK10" s="77">
        <v>50</v>
      </c>
      <c r="AL10" s="82">
        <f t="shared" si="6"/>
        <v>286.3015625</v>
      </c>
      <c r="AM10" s="45">
        <v>2.1984375</v>
      </c>
      <c r="AN10" s="4">
        <f aca="true" t="shared" si="23" ref="AN10:AN20">AO10*55.9</f>
        <v>1271.35749822317</v>
      </c>
      <c r="AO10" s="3">
        <f aca="true" t="shared" si="24" ref="AO10:AO20">AK10/AM10</f>
        <v>22.74342572850036</v>
      </c>
      <c r="AP10" s="7"/>
      <c r="AQ10" s="77">
        <v>50</v>
      </c>
      <c r="AR10" s="82">
        <f t="shared" si="7"/>
        <v>286.4859375</v>
      </c>
      <c r="AS10" s="45">
        <v>2.0140625</v>
      </c>
      <c r="AT10" s="4">
        <f aca="true" t="shared" si="25" ref="AT10:AT28">AU10*55.9</f>
        <v>1387.7424359968968</v>
      </c>
      <c r="AU10" s="3">
        <f aca="true" t="shared" si="26" ref="AU10:AU28">AQ10/AS10</f>
        <v>24.82544608223429</v>
      </c>
      <c r="AV10" s="7"/>
      <c r="AW10" s="77">
        <v>50</v>
      </c>
      <c r="AX10" s="82">
        <f t="shared" si="8"/>
        <v>286.534375</v>
      </c>
      <c r="AY10" s="45">
        <v>1.9656250000000002</v>
      </c>
      <c r="AZ10" s="4">
        <f aca="true" t="shared" si="27" ref="AZ10:AZ28">BA10*55.9</f>
        <v>1421.9395866454688</v>
      </c>
      <c r="BA10" s="3">
        <f aca="true" t="shared" si="28" ref="BA10:BA28">AW10/AY10</f>
        <v>25.43720190779014</v>
      </c>
      <c r="BB10" s="7"/>
      <c r="BC10" s="77">
        <v>50</v>
      </c>
      <c r="BD10" s="82">
        <f t="shared" si="9"/>
        <v>286.2921875</v>
      </c>
      <c r="BE10" s="45">
        <v>2.2078125</v>
      </c>
      <c r="BF10" s="4">
        <f aca="true" t="shared" si="29" ref="BF10:BF28">BG10*55.9</f>
        <v>1265.9589525831561</v>
      </c>
      <c r="BG10" s="3">
        <f aca="true" t="shared" si="30" ref="BG10:BG28">BC10/BE10</f>
        <v>22.646850672328377</v>
      </c>
      <c r="BI10" s="77">
        <v>50</v>
      </c>
      <c r="BJ10" s="82">
        <f t="shared" si="10"/>
        <v>286.2609375</v>
      </c>
      <c r="BK10" s="45">
        <v>2.2390625</v>
      </c>
      <c r="BL10" s="4">
        <f aca="true" t="shared" si="31" ref="BL10:BL28">BM10*55.9</f>
        <v>1248.2903000697836</v>
      </c>
      <c r="BM10" s="3">
        <f aca="true" t="shared" si="32" ref="BM10:BM28">BI10/BK10</f>
        <v>22.330774598743893</v>
      </c>
    </row>
    <row r="11" spans="1:65" ht="12.75">
      <c r="A11" s="77">
        <v>75</v>
      </c>
      <c r="B11" s="82">
        <f t="shared" si="0"/>
        <v>285.460937</v>
      </c>
      <c r="C11" s="45">
        <v>3.039063</v>
      </c>
      <c r="D11" s="4">
        <f t="shared" si="11"/>
        <v>1379.5370480967324</v>
      </c>
      <c r="E11" s="3">
        <f t="shared" si="12"/>
        <v>24.678659178832422</v>
      </c>
      <c r="F11" s="7"/>
      <c r="G11" s="77">
        <v>75</v>
      </c>
      <c r="H11" s="82">
        <f t="shared" si="1"/>
        <v>284.9578125</v>
      </c>
      <c r="I11" s="45">
        <v>3.5421875</v>
      </c>
      <c r="J11" s="4">
        <f t="shared" si="13"/>
        <v>1183.590648434054</v>
      </c>
      <c r="K11" s="3">
        <f t="shared" si="14"/>
        <v>21.173356859285402</v>
      </c>
      <c r="L11" s="7"/>
      <c r="M11" s="77">
        <v>75</v>
      </c>
      <c r="N11" s="82">
        <f t="shared" si="2"/>
        <v>284.996875</v>
      </c>
      <c r="O11" s="45">
        <v>3.503125</v>
      </c>
      <c r="P11" s="4">
        <f t="shared" si="15"/>
        <v>1196.7885816235505</v>
      </c>
      <c r="Q11" s="3">
        <f t="shared" si="16"/>
        <v>21.409455842997325</v>
      </c>
      <c r="R11" s="7"/>
      <c r="S11" s="77">
        <v>75</v>
      </c>
      <c r="T11" s="82">
        <f t="shared" si="3"/>
        <v>285.0125</v>
      </c>
      <c r="U11" s="45">
        <v>3.4875</v>
      </c>
      <c r="V11" s="4">
        <f t="shared" si="17"/>
        <v>1202.1505376344087</v>
      </c>
      <c r="W11" s="3">
        <f t="shared" si="18"/>
        <v>21.505376344086024</v>
      </c>
      <c r="X11" s="7"/>
      <c r="Y11" s="77">
        <v>75</v>
      </c>
      <c r="Z11" s="82">
        <f t="shared" si="4"/>
        <v>285.19375</v>
      </c>
      <c r="AA11" s="45">
        <v>3.3062500000000004</v>
      </c>
      <c r="AB11" s="4">
        <f t="shared" si="19"/>
        <v>1268.0529300567105</v>
      </c>
      <c r="AC11" s="3">
        <f t="shared" si="20"/>
        <v>22.684310018903588</v>
      </c>
      <c r="AD11" s="7"/>
      <c r="AE11" s="77">
        <v>75</v>
      </c>
      <c r="AF11" s="82">
        <f t="shared" si="5"/>
        <v>285.103125</v>
      </c>
      <c r="AG11" s="45">
        <v>3.396875</v>
      </c>
      <c r="AH11" s="4">
        <f t="shared" si="21"/>
        <v>1234.2226310947563</v>
      </c>
      <c r="AI11" s="3">
        <f t="shared" si="22"/>
        <v>22.079116835326587</v>
      </c>
      <c r="AJ11" s="7"/>
      <c r="AK11" s="77">
        <v>75</v>
      </c>
      <c r="AL11" s="82">
        <f t="shared" si="6"/>
        <v>285.134375</v>
      </c>
      <c r="AM11" s="45">
        <v>3.365625</v>
      </c>
      <c r="AN11" s="4">
        <f t="shared" si="23"/>
        <v>1245.682451253482</v>
      </c>
      <c r="AO11" s="3">
        <f t="shared" si="24"/>
        <v>22.284122562674096</v>
      </c>
      <c r="AP11" s="7"/>
      <c r="AQ11" s="77">
        <v>75</v>
      </c>
      <c r="AR11" s="82">
        <f t="shared" si="7"/>
        <v>285.159375</v>
      </c>
      <c r="AS11" s="45">
        <v>3.340625</v>
      </c>
      <c r="AT11" s="4">
        <f t="shared" si="25"/>
        <v>1255.004677268475</v>
      </c>
      <c r="AU11" s="3">
        <f t="shared" si="26"/>
        <v>22.450888681010287</v>
      </c>
      <c r="AV11" s="7"/>
      <c r="AW11" s="77">
        <v>75</v>
      </c>
      <c r="AX11" s="82">
        <f t="shared" si="8"/>
        <v>285.025</v>
      </c>
      <c r="AY11" s="45">
        <v>3.4749999999999996</v>
      </c>
      <c r="AZ11" s="4">
        <f t="shared" si="27"/>
        <v>1206.474820143885</v>
      </c>
      <c r="BA11" s="3">
        <f t="shared" si="28"/>
        <v>21.58273381294964</v>
      </c>
      <c r="BB11" s="7"/>
      <c r="BC11" s="77">
        <v>75</v>
      </c>
      <c r="BD11" s="82">
        <f t="shared" si="9"/>
        <v>285.19375</v>
      </c>
      <c r="BE11" s="45">
        <v>3.30625</v>
      </c>
      <c r="BF11" s="4">
        <f t="shared" si="29"/>
        <v>1268.0529300567107</v>
      </c>
      <c r="BG11" s="3">
        <f t="shared" si="30"/>
        <v>22.68431001890359</v>
      </c>
      <c r="BI11" s="77">
        <v>75</v>
      </c>
      <c r="BJ11" s="82">
        <f t="shared" si="10"/>
        <v>284.753125</v>
      </c>
      <c r="BK11" s="45">
        <v>3.746875</v>
      </c>
      <c r="BL11" s="4">
        <f t="shared" si="31"/>
        <v>1118.932443703086</v>
      </c>
      <c r="BM11" s="3">
        <f t="shared" si="32"/>
        <v>20.016680567139282</v>
      </c>
    </row>
    <row r="12" spans="1:65" ht="12.75">
      <c r="A12" s="77">
        <v>100</v>
      </c>
      <c r="B12" s="82">
        <f t="shared" si="0"/>
        <v>284.428125</v>
      </c>
      <c r="C12" s="45">
        <v>4.071875</v>
      </c>
      <c r="D12" s="4">
        <f t="shared" si="11"/>
        <v>1372.8319263238677</v>
      </c>
      <c r="E12" s="3">
        <f t="shared" si="12"/>
        <v>24.558710667689944</v>
      </c>
      <c r="F12" s="7"/>
      <c r="G12" s="77">
        <v>100</v>
      </c>
      <c r="H12" s="82">
        <f t="shared" si="1"/>
        <v>283.9546875</v>
      </c>
      <c r="I12" s="45">
        <v>4.5453125000000005</v>
      </c>
      <c r="J12" s="4">
        <f t="shared" si="13"/>
        <v>1229.838432451014</v>
      </c>
      <c r="K12" s="3">
        <f t="shared" si="14"/>
        <v>22.000687521485045</v>
      </c>
      <c r="L12" s="7"/>
      <c r="M12" s="77">
        <v>100</v>
      </c>
      <c r="N12" s="82">
        <f t="shared" si="2"/>
        <v>283.8203125</v>
      </c>
      <c r="O12" s="45">
        <v>4.6796875</v>
      </c>
      <c r="P12" s="4">
        <f t="shared" si="15"/>
        <v>1194.524207011686</v>
      </c>
      <c r="Q12" s="3">
        <f t="shared" si="16"/>
        <v>21.368948247078464</v>
      </c>
      <c r="R12" s="7"/>
      <c r="S12" s="77">
        <v>100</v>
      </c>
      <c r="T12" s="82">
        <f t="shared" si="3"/>
        <v>283.9375</v>
      </c>
      <c r="U12" s="45">
        <v>4.5625</v>
      </c>
      <c r="V12" s="4">
        <f t="shared" si="17"/>
        <v>1225.2054794520548</v>
      </c>
      <c r="W12" s="3">
        <f t="shared" si="18"/>
        <v>21.91780821917808</v>
      </c>
      <c r="X12" s="7"/>
      <c r="Y12" s="77">
        <v>100</v>
      </c>
      <c r="Z12" s="82">
        <f t="shared" si="4"/>
        <v>283.9375</v>
      </c>
      <c r="AA12" s="45">
        <v>4.5625</v>
      </c>
      <c r="AB12" s="4">
        <f t="shared" si="19"/>
        <v>1225.2054794520548</v>
      </c>
      <c r="AC12" s="3">
        <f t="shared" si="20"/>
        <v>21.91780821917808</v>
      </c>
      <c r="AD12" s="7"/>
      <c r="AE12" s="77">
        <v>100</v>
      </c>
      <c r="AF12" s="82">
        <f t="shared" si="5"/>
        <v>284.0375</v>
      </c>
      <c r="AG12" s="45">
        <v>4.4625</v>
      </c>
      <c r="AH12" s="4">
        <f t="shared" si="21"/>
        <v>1252.6610644257703</v>
      </c>
      <c r="AI12" s="3">
        <f t="shared" si="22"/>
        <v>22.408963585434172</v>
      </c>
      <c r="AJ12" s="7"/>
      <c r="AK12" s="77">
        <v>100</v>
      </c>
      <c r="AL12" s="82">
        <f t="shared" si="6"/>
        <v>284.1015625</v>
      </c>
      <c r="AM12" s="45">
        <v>4.3984375</v>
      </c>
      <c r="AN12" s="4">
        <f t="shared" si="23"/>
        <v>1270.905861456483</v>
      </c>
      <c r="AO12" s="3">
        <f t="shared" si="24"/>
        <v>22.735346358792185</v>
      </c>
      <c r="AP12" s="7"/>
      <c r="AQ12" s="77">
        <v>100</v>
      </c>
      <c r="AR12" s="82">
        <f t="shared" si="7"/>
        <v>283.9140625</v>
      </c>
      <c r="AS12" s="45">
        <v>4.5859375</v>
      </c>
      <c r="AT12" s="4">
        <f t="shared" si="25"/>
        <v>1218.9437819420782</v>
      </c>
      <c r="AU12" s="3">
        <f t="shared" si="26"/>
        <v>21.80579216354344</v>
      </c>
      <c r="AV12" s="7"/>
      <c r="AW12" s="77">
        <v>100</v>
      </c>
      <c r="AX12" s="82">
        <f t="shared" si="8"/>
        <v>283.7734375</v>
      </c>
      <c r="AY12" s="45">
        <v>4.7265625</v>
      </c>
      <c r="AZ12" s="4">
        <f t="shared" si="27"/>
        <v>1182.6776859504132</v>
      </c>
      <c r="BA12" s="3">
        <f t="shared" si="28"/>
        <v>21.15702479338843</v>
      </c>
      <c r="BB12" s="7"/>
      <c r="BC12" s="77">
        <v>100</v>
      </c>
      <c r="BD12" s="82">
        <f t="shared" si="9"/>
        <v>283.9</v>
      </c>
      <c r="BE12" s="45">
        <v>4.6</v>
      </c>
      <c r="BF12" s="4">
        <f t="shared" si="29"/>
        <v>1215.2173913043478</v>
      </c>
      <c r="BG12" s="3">
        <f t="shared" si="30"/>
        <v>21.73913043478261</v>
      </c>
      <c r="BI12" s="77">
        <v>100</v>
      </c>
      <c r="BJ12" s="82">
        <f t="shared" si="10"/>
        <v>283.765625</v>
      </c>
      <c r="BK12" s="45">
        <v>4.734375</v>
      </c>
      <c r="BL12" s="4">
        <f t="shared" si="31"/>
        <v>1180.7260726072607</v>
      </c>
      <c r="BM12" s="3">
        <f t="shared" si="32"/>
        <v>21.122112211221122</v>
      </c>
    </row>
    <row r="13" spans="1:65" ht="12.75">
      <c r="A13" s="77">
        <v>125</v>
      </c>
      <c r="B13" s="82">
        <f t="shared" si="0"/>
        <v>283.36875</v>
      </c>
      <c r="C13" s="45">
        <v>5.13125</v>
      </c>
      <c r="D13" s="4">
        <f t="shared" si="11"/>
        <v>1361.753958587089</v>
      </c>
      <c r="E13" s="3">
        <f t="shared" si="12"/>
        <v>24.3605359317905</v>
      </c>
      <c r="F13" s="7"/>
      <c r="G13" s="77">
        <v>125</v>
      </c>
      <c r="H13" s="82">
        <f t="shared" si="1"/>
        <v>282.7796875</v>
      </c>
      <c r="I13" s="45">
        <v>5.7203125</v>
      </c>
      <c r="J13" s="4">
        <f t="shared" si="13"/>
        <v>1221.5241737230265</v>
      </c>
      <c r="K13" s="3">
        <f t="shared" si="14"/>
        <v>21.85195301830101</v>
      </c>
      <c r="L13" s="7"/>
      <c r="M13" s="77">
        <v>125</v>
      </c>
      <c r="N13" s="82">
        <f t="shared" si="2"/>
        <v>282.9515625</v>
      </c>
      <c r="O13" s="45">
        <v>5.5484375</v>
      </c>
      <c r="P13" s="4">
        <f t="shared" si="15"/>
        <v>1259.363559560687</v>
      </c>
      <c r="Q13" s="3">
        <f t="shared" si="16"/>
        <v>22.528865108420163</v>
      </c>
      <c r="R13" s="7"/>
      <c r="S13" s="77">
        <v>125</v>
      </c>
      <c r="T13" s="82">
        <f t="shared" si="3"/>
        <v>283.0703125</v>
      </c>
      <c r="U13" s="45">
        <v>5.4296875</v>
      </c>
      <c r="V13" s="4">
        <f t="shared" si="17"/>
        <v>1286.9064748201438</v>
      </c>
      <c r="W13" s="3">
        <f t="shared" si="18"/>
        <v>23.02158273381295</v>
      </c>
      <c r="X13" s="7"/>
      <c r="Y13" s="77">
        <v>125</v>
      </c>
      <c r="Z13" s="82">
        <f t="shared" si="4"/>
        <v>282.9421875</v>
      </c>
      <c r="AA13" s="45">
        <v>5.5578125</v>
      </c>
      <c r="AB13" s="4">
        <f t="shared" si="19"/>
        <v>1257.2392465560865</v>
      </c>
      <c r="AC13" s="3">
        <f t="shared" si="20"/>
        <v>22.49086308687096</v>
      </c>
      <c r="AD13" s="7"/>
      <c r="AE13" s="77">
        <v>125</v>
      </c>
      <c r="AF13" s="82">
        <f t="shared" si="5"/>
        <v>282.8484375</v>
      </c>
      <c r="AG13" s="45">
        <v>5.651562500000001</v>
      </c>
      <c r="AH13" s="4">
        <f t="shared" si="21"/>
        <v>1236.3837434337847</v>
      </c>
      <c r="AI13" s="3">
        <f t="shared" si="22"/>
        <v>22.117777163395075</v>
      </c>
      <c r="AJ13" s="7"/>
      <c r="AK13" s="77">
        <v>125</v>
      </c>
      <c r="AL13" s="82">
        <f t="shared" si="6"/>
        <v>282.9546875</v>
      </c>
      <c r="AM13" s="45">
        <v>5.5453125</v>
      </c>
      <c r="AN13" s="4">
        <f t="shared" si="23"/>
        <v>1260.0732600732601</v>
      </c>
      <c r="AO13" s="3">
        <f t="shared" si="24"/>
        <v>22.541561003099467</v>
      </c>
      <c r="AP13" s="7"/>
      <c r="AQ13" s="77">
        <v>125</v>
      </c>
      <c r="AR13" s="82">
        <f t="shared" si="7"/>
        <v>282.746875</v>
      </c>
      <c r="AS13" s="45">
        <v>5.753125</v>
      </c>
      <c r="AT13" s="4">
        <f t="shared" si="25"/>
        <v>1214.5573058120585</v>
      </c>
      <c r="AU13" s="3">
        <f t="shared" si="26"/>
        <v>21.727322107550243</v>
      </c>
      <c r="AV13" s="7"/>
      <c r="AW13" s="77">
        <v>125</v>
      </c>
      <c r="AX13" s="82">
        <f t="shared" si="8"/>
        <v>282.8234375</v>
      </c>
      <c r="AY13" s="45">
        <v>5.6765625</v>
      </c>
      <c r="AZ13" s="4">
        <f t="shared" si="27"/>
        <v>1230.9386182218552</v>
      </c>
      <c r="BA13" s="3">
        <f t="shared" si="28"/>
        <v>22.02036884117809</v>
      </c>
      <c r="BB13" s="7"/>
      <c r="BC13" s="77">
        <v>125</v>
      </c>
      <c r="BD13" s="82">
        <f t="shared" si="9"/>
        <v>282.878125</v>
      </c>
      <c r="BE13" s="45">
        <v>5.621875</v>
      </c>
      <c r="BF13" s="4">
        <f t="shared" si="29"/>
        <v>1242.9127292940523</v>
      </c>
      <c r="BG13" s="3">
        <f t="shared" si="30"/>
        <v>22.234574763757642</v>
      </c>
      <c r="BI13" s="77">
        <v>125</v>
      </c>
      <c r="BJ13" s="82">
        <f t="shared" si="10"/>
        <v>282.628125</v>
      </c>
      <c r="BK13" s="45">
        <v>5.871875</v>
      </c>
      <c r="BL13" s="4">
        <f t="shared" si="31"/>
        <v>1189.9946780202233</v>
      </c>
      <c r="BM13" s="3">
        <f t="shared" si="32"/>
        <v>21.287919105907395</v>
      </c>
    </row>
    <row r="14" spans="1:65" ht="12.75">
      <c r="A14" s="77">
        <v>150</v>
      </c>
      <c r="B14" s="82">
        <f t="shared" si="0"/>
        <v>282.403125</v>
      </c>
      <c r="C14" s="45">
        <v>6.096875</v>
      </c>
      <c r="D14" s="4">
        <f t="shared" si="11"/>
        <v>1375.2947206560737</v>
      </c>
      <c r="E14" s="3">
        <f t="shared" si="12"/>
        <v>24.60276781137878</v>
      </c>
      <c r="F14" s="7"/>
      <c r="G14" s="77">
        <v>150</v>
      </c>
      <c r="H14" s="82">
        <f t="shared" si="1"/>
        <v>281.8234375</v>
      </c>
      <c r="I14" s="45">
        <v>6.676562499999999</v>
      </c>
      <c r="J14" s="4">
        <f t="shared" si="13"/>
        <v>1255.885794523754</v>
      </c>
      <c r="K14" s="3">
        <f t="shared" si="14"/>
        <v>22.46665106482565</v>
      </c>
      <c r="L14" s="7"/>
      <c r="M14" s="77">
        <v>150</v>
      </c>
      <c r="N14" s="82">
        <f t="shared" si="2"/>
        <v>281.9234375</v>
      </c>
      <c r="O14" s="45">
        <v>6.5765625</v>
      </c>
      <c r="P14" s="4">
        <f t="shared" si="15"/>
        <v>1274.9821810406272</v>
      </c>
      <c r="Q14" s="3">
        <f t="shared" si="16"/>
        <v>22.808267997148967</v>
      </c>
      <c r="R14" s="7"/>
      <c r="S14" s="77">
        <v>150</v>
      </c>
      <c r="T14" s="82">
        <f t="shared" si="3"/>
        <v>281.9890625</v>
      </c>
      <c r="U14" s="45">
        <v>6.5109375</v>
      </c>
      <c r="V14" s="4">
        <f t="shared" si="17"/>
        <v>1287.832973362131</v>
      </c>
      <c r="W14" s="3">
        <f t="shared" si="18"/>
        <v>23.038156947444204</v>
      </c>
      <c r="X14" s="7"/>
      <c r="Y14" s="77">
        <v>150</v>
      </c>
      <c r="Z14" s="82">
        <f t="shared" si="4"/>
        <v>281.9203125</v>
      </c>
      <c r="AA14" s="45">
        <v>6.5796875</v>
      </c>
      <c r="AB14" s="4">
        <f t="shared" si="19"/>
        <v>1274.3766326288292</v>
      </c>
      <c r="AC14" s="3">
        <f t="shared" si="20"/>
        <v>22.79743528853004</v>
      </c>
      <c r="AD14" s="7"/>
      <c r="AE14" s="77">
        <v>150</v>
      </c>
      <c r="AF14" s="82">
        <f t="shared" si="5"/>
        <v>281.8421875</v>
      </c>
      <c r="AG14" s="45">
        <v>6.6578125</v>
      </c>
      <c r="AH14" s="4">
        <f t="shared" si="21"/>
        <v>1259.4226707345692</v>
      </c>
      <c r="AI14" s="3">
        <f t="shared" si="22"/>
        <v>22.52992255339122</v>
      </c>
      <c r="AJ14" s="7"/>
      <c r="AK14" s="77">
        <v>150</v>
      </c>
      <c r="AL14" s="82">
        <f t="shared" si="6"/>
        <v>281.8765625</v>
      </c>
      <c r="AM14" s="45">
        <v>6.6234375</v>
      </c>
      <c r="AN14" s="4">
        <f t="shared" si="23"/>
        <v>1265.9589525831564</v>
      </c>
      <c r="AO14" s="3">
        <f t="shared" si="24"/>
        <v>22.64685067232838</v>
      </c>
      <c r="AP14" s="7"/>
      <c r="AQ14" s="77">
        <v>150</v>
      </c>
      <c r="AR14" s="82">
        <f t="shared" si="7"/>
        <v>281.83125</v>
      </c>
      <c r="AS14" s="45">
        <v>6.668749999999999</v>
      </c>
      <c r="AT14" s="4">
        <f t="shared" si="25"/>
        <v>1257.357075913777</v>
      </c>
      <c r="AU14" s="3">
        <f t="shared" si="26"/>
        <v>22.492970946579195</v>
      </c>
      <c r="AV14" s="7"/>
      <c r="AW14" s="77">
        <v>150</v>
      </c>
      <c r="AX14" s="82">
        <f t="shared" si="8"/>
        <v>281.7359375</v>
      </c>
      <c r="AY14" s="45">
        <v>6.7640625</v>
      </c>
      <c r="AZ14" s="4">
        <f t="shared" si="27"/>
        <v>1239.6396396396397</v>
      </c>
      <c r="BA14" s="3">
        <f t="shared" si="28"/>
        <v>22.176022176022176</v>
      </c>
      <c r="BB14" s="7"/>
      <c r="BC14" s="77">
        <v>150</v>
      </c>
      <c r="BD14" s="82">
        <f t="shared" si="9"/>
        <v>281.721875</v>
      </c>
      <c r="BE14" s="45">
        <v>6.778125</v>
      </c>
      <c r="BF14" s="4">
        <f t="shared" si="29"/>
        <v>1237.0677731673582</v>
      </c>
      <c r="BG14" s="3">
        <f t="shared" si="30"/>
        <v>22.130013831258644</v>
      </c>
      <c r="BI14" s="77">
        <v>150</v>
      </c>
      <c r="BJ14" s="82">
        <f t="shared" si="10"/>
        <v>281.61875</v>
      </c>
      <c r="BK14" s="45">
        <v>6.88125</v>
      </c>
      <c r="BL14" s="4">
        <f t="shared" si="31"/>
        <v>1218.5286103542235</v>
      </c>
      <c r="BM14" s="3">
        <f t="shared" si="32"/>
        <v>21.798365122615806</v>
      </c>
    </row>
    <row r="15" spans="1:65" ht="12.75">
      <c r="A15" s="77">
        <v>175</v>
      </c>
      <c r="B15" s="82">
        <f t="shared" si="0"/>
        <v>281.271875</v>
      </c>
      <c r="C15" s="45">
        <v>7.228125</v>
      </c>
      <c r="D15" s="4">
        <f t="shared" si="11"/>
        <v>1353.3938607868567</v>
      </c>
      <c r="E15" s="3">
        <f t="shared" si="12"/>
        <v>24.21098140942499</v>
      </c>
      <c r="F15" s="7"/>
      <c r="G15" s="77">
        <v>175</v>
      </c>
      <c r="H15" s="82">
        <f t="shared" si="1"/>
        <v>280.8203125</v>
      </c>
      <c r="I15" s="45">
        <v>7.6796875</v>
      </c>
      <c r="J15" s="4">
        <f t="shared" si="13"/>
        <v>1273.8148524923702</v>
      </c>
      <c r="K15" s="3">
        <f t="shared" si="14"/>
        <v>22.787385554425228</v>
      </c>
      <c r="L15" s="7"/>
      <c r="M15" s="77">
        <v>175</v>
      </c>
      <c r="N15" s="82">
        <f t="shared" si="2"/>
        <v>280.990625</v>
      </c>
      <c r="O15" s="45">
        <v>7.509375</v>
      </c>
      <c r="P15" s="4">
        <f t="shared" si="15"/>
        <v>1302.7049521431543</v>
      </c>
      <c r="Q15" s="3">
        <f t="shared" si="16"/>
        <v>23.304203079483976</v>
      </c>
      <c r="R15" s="7"/>
      <c r="S15" s="77">
        <v>175</v>
      </c>
      <c r="T15" s="82">
        <f t="shared" si="3"/>
        <v>280.9609375</v>
      </c>
      <c r="U15" s="45">
        <v>7.5390625</v>
      </c>
      <c r="V15" s="4">
        <f t="shared" si="17"/>
        <v>1297.5751295336788</v>
      </c>
      <c r="W15" s="3">
        <f t="shared" si="18"/>
        <v>23.212435233160623</v>
      </c>
      <c r="X15" s="7"/>
      <c r="Y15" s="77">
        <v>175</v>
      </c>
      <c r="Z15" s="82">
        <f t="shared" si="4"/>
        <v>280.996875</v>
      </c>
      <c r="AA15" s="45">
        <v>7.503125</v>
      </c>
      <c r="AB15" s="4">
        <f t="shared" si="19"/>
        <v>1303.790087463557</v>
      </c>
      <c r="AC15" s="3">
        <f t="shared" si="20"/>
        <v>23.323615160349856</v>
      </c>
      <c r="AD15" s="7"/>
      <c r="AE15" s="77">
        <v>175</v>
      </c>
      <c r="AF15" s="82">
        <f t="shared" si="5"/>
        <v>280.8328125</v>
      </c>
      <c r="AG15" s="45">
        <v>7.667187500000001</v>
      </c>
      <c r="AH15" s="4">
        <f t="shared" si="21"/>
        <v>1275.8915834522109</v>
      </c>
      <c r="AI15" s="3">
        <f t="shared" si="22"/>
        <v>22.824536376604847</v>
      </c>
      <c r="AJ15" s="7"/>
      <c r="AK15" s="77">
        <v>175</v>
      </c>
      <c r="AL15" s="82">
        <f t="shared" si="6"/>
        <v>280.871875</v>
      </c>
      <c r="AM15" s="45">
        <v>7.628125000000001</v>
      </c>
      <c r="AN15" s="4">
        <f t="shared" si="23"/>
        <v>1282.4252355591968</v>
      </c>
      <c r="AO15" s="3">
        <f t="shared" si="24"/>
        <v>22.941417451863988</v>
      </c>
      <c r="AP15" s="7"/>
      <c r="AQ15" s="77">
        <v>175</v>
      </c>
      <c r="AR15" s="82">
        <f t="shared" si="7"/>
        <v>280.778125</v>
      </c>
      <c r="AS15" s="45">
        <v>7.721875</v>
      </c>
      <c r="AT15" s="4">
        <f t="shared" si="25"/>
        <v>1266.8555240793203</v>
      </c>
      <c r="AU15" s="3">
        <f t="shared" si="26"/>
        <v>22.6628895184136</v>
      </c>
      <c r="AV15" s="7"/>
      <c r="AW15" s="77">
        <v>175</v>
      </c>
      <c r="AX15" s="82">
        <f t="shared" si="8"/>
        <v>280.7625</v>
      </c>
      <c r="AY15" s="45">
        <v>7.737500000000001</v>
      </c>
      <c r="AZ15" s="4">
        <f t="shared" si="27"/>
        <v>1264.2972536348948</v>
      </c>
      <c r="BA15" s="3">
        <f t="shared" si="28"/>
        <v>22.617124394184167</v>
      </c>
      <c r="BB15" s="7"/>
      <c r="BC15" s="77">
        <v>175</v>
      </c>
      <c r="BD15" s="82">
        <f t="shared" si="9"/>
        <v>280.5828125</v>
      </c>
      <c r="BE15" s="45">
        <v>7.917187500000001</v>
      </c>
      <c r="BF15" s="4">
        <f t="shared" si="29"/>
        <v>1235.6029208604696</v>
      </c>
      <c r="BG15" s="3">
        <f t="shared" si="30"/>
        <v>22.103808959936845</v>
      </c>
      <c r="BI15" s="77">
        <v>175</v>
      </c>
      <c r="BJ15" s="82">
        <f t="shared" si="10"/>
        <v>280.4890625</v>
      </c>
      <c r="BK15" s="45">
        <v>8.0109375</v>
      </c>
      <c r="BL15" s="4">
        <f t="shared" si="31"/>
        <v>1221.1429685976202</v>
      </c>
      <c r="BM15" s="3">
        <f t="shared" si="32"/>
        <v>21.8451336063975</v>
      </c>
    </row>
    <row r="16" spans="1:65" ht="12.75">
      <c r="A16" s="77">
        <v>200</v>
      </c>
      <c r="B16" s="82">
        <f t="shared" si="0"/>
        <v>280.328125</v>
      </c>
      <c r="C16" s="45">
        <v>8.171875</v>
      </c>
      <c r="D16" s="4">
        <f t="shared" si="11"/>
        <v>1368.1070745697896</v>
      </c>
      <c r="E16" s="3">
        <f t="shared" si="12"/>
        <v>24.47418738049713</v>
      </c>
      <c r="F16" s="7"/>
      <c r="G16" s="77">
        <v>200</v>
      </c>
      <c r="H16" s="82">
        <f t="shared" si="1"/>
        <v>279.8640625</v>
      </c>
      <c r="I16" s="45">
        <v>8.635937499999999</v>
      </c>
      <c r="J16" s="4">
        <f t="shared" si="13"/>
        <v>1294.590193595079</v>
      </c>
      <c r="K16" s="3">
        <f t="shared" si="14"/>
        <v>23.159037452505885</v>
      </c>
      <c r="L16" s="7"/>
      <c r="M16" s="77">
        <v>200</v>
      </c>
      <c r="N16" s="82">
        <f t="shared" si="2"/>
        <v>279.9765625</v>
      </c>
      <c r="O16" s="45">
        <v>8.5234375</v>
      </c>
      <c r="P16" s="4">
        <f t="shared" si="15"/>
        <v>1311.6773602199817</v>
      </c>
      <c r="Q16" s="3">
        <f t="shared" si="16"/>
        <v>23.464711274060495</v>
      </c>
      <c r="R16" s="7"/>
      <c r="S16" s="77">
        <v>200</v>
      </c>
      <c r="T16" s="82">
        <f t="shared" si="3"/>
        <v>280.0140625</v>
      </c>
      <c r="U16" s="45">
        <v>8.485937499999999</v>
      </c>
      <c r="V16" s="4">
        <f t="shared" si="17"/>
        <v>1317.47376173817</v>
      </c>
      <c r="W16" s="3">
        <f t="shared" si="18"/>
        <v>23.568403608911808</v>
      </c>
      <c r="X16" s="7"/>
      <c r="Y16" s="77">
        <v>200</v>
      </c>
      <c r="Z16" s="82">
        <f t="shared" si="4"/>
        <v>279.9515625</v>
      </c>
      <c r="AA16" s="45">
        <v>8.5484375</v>
      </c>
      <c r="AB16" s="4">
        <f t="shared" si="19"/>
        <v>1307.8413452750867</v>
      </c>
      <c r="AC16" s="3">
        <f t="shared" si="20"/>
        <v>23.396088466459513</v>
      </c>
      <c r="AD16" s="7"/>
      <c r="AE16" s="77">
        <v>200</v>
      </c>
      <c r="AF16" s="82">
        <f t="shared" si="5"/>
        <v>279.925</v>
      </c>
      <c r="AG16" s="45">
        <v>8.575</v>
      </c>
      <c r="AH16" s="4">
        <f t="shared" si="21"/>
        <v>1303.790087463557</v>
      </c>
      <c r="AI16" s="3">
        <f t="shared" si="22"/>
        <v>23.323615160349856</v>
      </c>
      <c r="AJ16" s="7"/>
      <c r="AK16" s="77">
        <v>200</v>
      </c>
      <c r="AL16" s="82">
        <f t="shared" si="6"/>
        <v>279.825</v>
      </c>
      <c r="AM16" s="45">
        <v>8.675</v>
      </c>
      <c r="AN16" s="4">
        <f t="shared" si="23"/>
        <v>1288.7608069164264</v>
      </c>
      <c r="AO16" s="3">
        <f t="shared" si="24"/>
        <v>23.054755043227665</v>
      </c>
      <c r="AP16" s="7"/>
      <c r="AQ16" s="77">
        <v>200</v>
      </c>
      <c r="AR16" s="82">
        <f t="shared" si="7"/>
        <v>279.884375</v>
      </c>
      <c r="AS16" s="45">
        <v>8.615625000000001</v>
      </c>
      <c r="AT16" s="4">
        <f t="shared" si="25"/>
        <v>1297.6423648893722</v>
      </c>
      <c r="AU16" s="3">
        <f t="shared" si="26"/>
        <v>23.21363801233224</v>
      </c>
      <c r="AV16" s="7"/>
      <c r="AW16" s="77">
        <v>200</v>
      </c>
      <c r="AX16" s="82">
        <f t="shared" si="8"/>
        <v>279.7390625</v>
      </c>
      <c r="AY16" s="45">
        <v>8.7609375</v>
      </c>
      <c r="AZ16" s="4">
        <f t="shared" si="27"/>
        <v>1276.1191367932938</v>
      </c>
      <c r="BA16" s="3">
        <f t="shared" si="28"/>
        <v>22.828607098270016</v>
      </c>
      <c r="BB16" s="7"/>
      <c r="BC16" s="77">
        <v>200</v>
      </c>
      <c r="BD16" s="82">
        <f t="shared" si="9"/>
        <v>279.6296875</v>
      </c>
      <c r="BE16" s="45">
        <v>8.8703125</v>
      </c>
      <c r="BF16" s="4">
        <f t="shared" si="29"/>
        <v>1260.3840056367799</v>
      </c>
      <c r="BG16" s="3">
        <f t="shared" si="30"/>
        <v>22.54711995772415</v>
      </c>
      <c r="BI16" s="77">
        <v>200</v>
      </c>
      <c r="BJ16" s="82">
        <f t="shared" si="10"/>
        <v>279.525</v>
      </c>
      <c r="BK16" s="45">
        <v>8.975000000000001</v>
      </c>
      <c r="BL16" s="4">
        <f t="shared" si="31"/>
        <v>1245.6824512534818</v>
      </c>
      <c r="BM16" s="3">
        <f t="shared" si="32"/>
        <v>22.284122562674092</v>
      </c>
    </row>
    <row r="17" spans="1:65" ht="12.75">
      <c r="A17" s="77">
        <v>225</v>
      </c>
      <c r="B17" s="82">
        <f t="shared" si="0"/>
        <v>279.367187</v>
      </c>
      <c r="C17" s="45">
        <v>9.132813</v>
      </c>
      <c r="D17" s="4">
        <f t="shared" si="11"/>
        <v>1377.1769990253822</v>
      </c>
      <c r="E17" s="3">
        <f t="shared" si="12"/>
        <v>24.63644005412133</v>
      </c>
      <c r="F17" s="7"/>
      <c r="G17" s="77">
        <v>225</v>
      </c>
      <c r="H17" s="82">
        <f t="shared" si="1"/>
        <v>278.9140625</v>
      </c>
      <c r="I17" s="45">
        <v>9.5859375</v>
      </c>
      <c r="J17" s="4">
        <f t="shared" si="13"/>
        <v>1312.078239608802</v>
      </c>
      <c r="K17" s="3">
        <f t="shared" si="14"/>
        <v>23.4718826405868</v>
      </c>
      <c r="L17" s="7"/>
      <c r="M17" s="77">
        <v>225</v>
      </c>
      <c r="N17" s="82">
        <f t="shared" si="2"/>
        <v>279.0296875</v>
      </c>
      <c r="O17" s="45">
        <v>9.4703125</v>
      </c>
      <c r="P17" s="4">
        <f t="shared" si="15"/>
        <v>1328.0976736512125</v>
      </c>
      <c r="Q17" s="3">
        <f t="shared" si="16"/>
        <v>23.758455700379475</v>
      </c>
      <c r="R17" s="7"/>
      <c r="S17" s="77">
        <v>225</v>
      </c>
      <c r="T17" s="82">
        <f t="shared" si="3"/>
        <v>278.959375</v>
      </c>
      <c r="U17" s="45">
        <v>9.540624999999999</v>
      </c>
      <c r="V17" s="4">
        <f t="shared" si="17"/>
        <v>1318.3098591549299</v>
      </c>
      <c r="W17" s="3">
        <f t="shared" si="18"/>
        <v>23.583360628889622</v>
      </c>
      <c r="X17" s="7"/>
      <c r="Y17" s="77">
        <v>225</v>
      </c>
      <c r="Z17" s="82">
        <f t="shared" si="4"/>
        <v>279.0078125</v>
      </c>
      <c r="AA17" s="45">
        <v>9.4921875</v>
      </c>
      <c r="AB17" s="4">
        <f t="shared" si="19"/>
        <v>1325.037037037037</v>
      </c>
      <c r="AC17" s="3">
        <f t="shared" si="20"/>
        <v>23.703703703703702</v>
      </c>
      <c r="AD17" s="7"/>
      <c r="AE17" s="77">
        <v>225</v>
      </c>
      <c r="AF17" s="82">
        <f t="shared" si="5"/>
        <v>278.9234375</v>
      </c>
      <c r="AG17" s="45">
        <v>9.5765625</v>
      </c>
      <c r="AH17" s="4">
        <f t="shared" si="21"/>
        <v>1313.3627019089574</v>
      </c>
      <c r="AI17" s="3">
        <f t="shared" si="22"/>
        <v>23.494860499265787</v>
      </c>
      <c r="AJ17" s="7"/>
      <c r="AK17" s="77">
        <v>225</v>
      </c>
      <c r="AL17" s="82">
        <f t="shared" si="6"/>
        <v>278.8859375</v>
      </c>
      <c r="AM17" s="45">
        <v>9.6140625</v>
      </c>
      <c r="AN17" s="4">
        <f t="shared" si="23"/>
        <v>1308.2398829839103</v>
      </c>
      <c r="AO17" s="3">
        <f t="shared" si="24"/>
        <v>23.40321794246709</v>
      </c>
      <c r="AP17" s="7"/>
      <c r="AQ17" s="77">
        <v>225</v>
      </c>
      <c r="AR17" s="82">
        <f t="shared" si="7"/>
        <v>278.875</v>
      </c>
      <c r="AS17" s="45">
        <v>9.625</v>
      </c>
      <c r="AT17" s="4">
        <f t="shared" si="25"/>
        <v>1306.753246753247</v>
      </c>
      <c r="AU17" s="3">
        <f t="shared" si="26"/>
        <v>23.376623376623378</v>
      </c>
      <c r="AV17" s="7"/>
      <c r="AW17" s="77">
        <v>225</v>
      </c>
      <c r="AX17" s="82">
        <f t="shared" si="8"/>
        <v>278.7875</v>
      </c>
      <c r="AY17" s="45">
        <v>9.712499999999999</v>
      </c>
      <c r="AZ17" s="4">
        <f t="shared" si="27"/>
        <v>1294.980694980695</v>
      </c>
      <c r="BA17" s="3">
        <f t="shared" si="28"/>
        <v>23.16602316602317</v>
      </c>
      <c r="BB17" s="7"/>
      <c r="BC17" s="77">
        <v>225</v>
      </c>
      <c r="BD17" s="82">
        <f t="shared" si="9"/>
        <v>278.7015625</v>
      </c>
      <c r="BE17" s="45">
        <v>9.798437499999999</v>
      </c>
      <c r="BF17" s="4">
        <f t="shared" si="29"/>
        <v>1283.6230266305215</v>
      </c>
      <c r="BG17" s="3">
        <f t="shared" si="30"/>
        <v>22.962844841333123</v>
      </c>
      <c r="BI17" s="77">
        <v>225</v>
      </c>
      <c r="BJ17" s="82">
        <f t="shared" si="10"/>
        <v>278.3703125</v>
      </c>
      <c r="BK17" s="45">
        <v>10.1296875</v>
      </c>
      <c r="BL17" s="4">
        <f t="shared" si="31"/>
        <v>1241.64738546969</v>
      </c>
      <c r="BM17" s="3">
        <f t="shared" si="32"/>
        <v>22.21193891716798</v>
      </c>
    </row>
    <row r="18" spans="1:65" ht="12.75">
      <c r="A18" s="77">
        <v>250</v>
      </c>
      <c r="B18" s="82">
        <f t="shared" si="0"/>
        <v>278.44375</v>
      </c>
      <c r="C18" s="45">
        <v>10.05625</v>
      </c>
      <c r="D18" s="4">
        <f t="shared" si="11"/>
        <v>1389.6830329397142</v>
      </c>
      <c r="E18" s="3">
        <f t="shared" si="12"/>
        <v>24.860161591050343</v>
      </c>
      <c r="F18" s="7"/>
      <c r="G18" s="77">
        <v>250</v>
      </c>
      <c r="H18" s="82">
        <f t="shared" si="1"/>
        <v>277.9</v>
      </c>
      <c r="I18" s="45">
        <v>10.6</v>
      </c>
      <c r="J18" s="4">
        <f t="shared" si="13"/>
        <v>1318.3962264150944</v>
      </c>
      <c r="K18" s="3">
        <f t="shared" si="14"/>
        <v>23.58490566037736</v>
      </c>
      <c r="L18" s="7"/>
      <c r="M18" s="77">
        <v>250</v>
      </c>
      <c r="N18" s="82">
        <f t="shared" si="2"/>
        <v>277.9546875</v>
      </c>
      <c r="O18" s="45">
        <v>10.545312500000001</v>
      </c>
      <c r="P18" s="4">
        <f t="shared" si="15"/>
        <v>1325.2333679063563</v>
      </c>
      <c r="Q18" s="3">
        <f t="shared" si="16"/>
        <v>23.70721588383464</v>
      </c>
      <c r="R18" s="7"/>
      <c r="S18" s="77">
        <v>250</v>
      </c>
      <c r="T18" s="82">
        <f t="shared" si="3"/>
        <v>277.884375</v>
      </c>
      <c r="U18" s="45">
        <v>10.615625</v>
      </c>
      <c r="V18" s="4">
        <f t="shared" si="17"/>
        <v>1316.4556962025317</v>
      </c>
      <c r="W18" s="3">
        <f t="shared" si="18"/>
        <v>23.550191345304682</v>
      </c>
      <c r="X18" s="7"/>
      <c r="Y18" s="77">
        <v>250</v>
      </c>
      <c r="Z18" s="82">
        <f t="shared" si="4"/>
        <v>277.9953125</v>
      </c>
      <c r="AA18" s="45">
        <v>10.504687500000001</v>
      </c>
      <c r="AB18" s="4">
        <f t="shared" si="19"/>
        <v>1330.3584709207198</v>
      </c>
      <c r="AC18" s="3">
        <f t="shared" si="20"/>
        <v>23.79889930090733</v>
      </c>
      <c r="AD18" s="7"/>
      <c r="AE18" s="77">
        <v>250</v>
      </c>
      <c r="AF18" s="82">
        <f t="shared" si="5"/>
        <v>277.9859375</v>
      </c>
      <c r="AG18" s="45">
        <v>10.514062500000001</v>
      </c>
      <c r="AH18" s="4">
        <f t="shared" si="21"/>
        <v>1329.1722395601128</v>
      </c>
      <c r="AI18" s="3">
        <f t="shared" si="22"/>
        <v>23.777678704116507</v>
      </c>
      <c r="AJ18" s="7"/>
      <c r="AK18" s="77">
        <v>250</v>
      </c>
      <c r="AL18" s="82">
        <f t="shared" si="6"/>
        <v>277.925</v>
      </c>
      <c r="AM18" s="45">
        <v>10.575</v>
      </c>
      <c r="AN18" s="4">
        <f t="shared" si="23"/>
        <v>1321.513002364066</v>
      </c>
      <c r="AO18" s="3">
        <f t="shared" si="24"/>
        <v>23.64066193853428</v>
      </c>
      <c r="AP18" s="7"/>
      <c r="AQ18" s="77">
        <v>250</v>
      </c>
      <c r="AR18" s="82">
        <f t="shared" si="7"/>
        <v>277.928125</v>
      </c>
      <c r="AS18" s="45">
        <v>10.571875000000002</v>
      </c>
      <c r="AT18" s="4">
        <f t="shared" si="25"/>
        <v>1321.9036358261897</v>
      </c>
      <c r="AU18" s="3">
        <f t="shared" si="26"/>
        <v>23.647650014779778</v>
      </c>
      <c r="AV18" s="7"/>
      <c r="AW18" s="77">
        <v>250</v>
      </c>
      <c r="AX18" s="82">
        <f t="shared" si="8"/>
        <v>277.659375</v>
      </c>
      <c r="AY18" s="45">
        <v>10.840625000000001</v>
      </c>
      <c r="AZ18" s="4">
        <f t="shared" si="27"/>
        <v>1289.1323147881233</v>
      </c>
      <c r="BA18" s="3">
        <f t="shared" si="28"/>
        <v>23.06140098010954</v>
      </c>
      <c r="BB18" s="7"/>
      <c r="BC18" s="77">
        <v>250</v>
      </c>
      <c r="BD18" s="82">
        <f t="shared" si="9"/>
        <v>277.615625</v>
      </c>
      <c r="BE18" s="45">
        <v>10.884375</v>
      </c>
      <c r="BF18" s="4">
        <f t="shared" si="29"/>
        <v>1283.9506172839506</v>
      </c>
      <c r="BG18" s="3">
        <f t="shared" si="30"/>
        <v>22.968705139247774</v>
      </c>
      <c r="BI18" s="77">
        <v>250</v>
      </c>
      <c r="BJ18" s="82">
        <f t="shared" si="10"/>
        <v>277.375</v>
      </c>
      <c r="BK18" s="45">
        <v>11.125</v>
      </c>
      <c r="BL18" s="4">
        <f t="shared" si="31"/>
        <v>1256.1797752808989</v>
      </c>
      <c r="BM18" s="3">
        <f t="shared" si="32"/>
        <v>22.471910112359552</v>
      </c>
    </row>
    <row r="19" spans="1:65" ht="12.75">
      <c r="A19" s="77">
        <v>275</v>
      </c>
      <c r="B19" s="82">
        <f t="shared" si="0"/>
        <v>277.39844</v>
      </c>
      <c r="C19" s="45">
        <v>11.10156</v>
      </c>
      <c r="D19" s="4">
        <f t="shared" si="11"/>
        <v>1384.7153012729743</v>
      </c>
      <c r="E19" s="3">
        <f t="shared" si="12"/>
        <v>24.771293403809917</v>
      </c>
      <c r="F19" s="7"/>
      <c r="G19" s="77">
        <v>275</v>
      </c>
      <c r="H19" s="82">
        <f t="shared" si="1"/>
        <v>276.9453125</v>
      </c>
      <c r="I19" s="45">
        <v>11.5546875</v>
      </c>
      <c r="J19" s="4">
        <f t="shared" si="13"/>
        <v>1330.4124408384043</v>
      </c>
      <c r="K19" s="3">
        <f t="shared" si="14"/>
        <v>23.799864773495607</v>
      </c>
      <c r="L19" s="7"/>
      <c r="M19" s="77">
        <v>275</v>
      </c>
      <c r="N19" s="82">
        <f t="shared" si="2"/>
        <v>277.015625</v>
      </c>
      <c r="O19" s="45">
        <v>11.484375</v>
      </c>
      <c r="P19" s="4">
        <f t="shared" si="15"/>
        <v>1338.5578231292518</v>
      </c>
      <c r="Q19" s="3">
        <f t="shared" si="16"/>
        <v>23.94557823129252</v>
      </c>
      <c r="R19" s="7"/>
      <c r="S19" s="77">
        <v>275</v>
      </c>
      <c r="T19" s="82">
        <f t="shared" si="3"/>
        <v>277.0734375</v>
      </c>
      <c r="U19" s="45">
        <v>11.4265625</v>
      </c>
      <c r="V19" s="4">
        <f t="shared" si="17"/>
        <v>1345.3302338301655</v>
      </c>
      <c r="W19" s="3">
        <f t="shared" si="18"/>
        <v>24.066730479967184</v>
      </c>
      <c r="X19" s="7"/>
      <c r="Y19" s="77">
        <v>275</v>
      </c>
      <c r="Z19" s="82">
        <f t="shared" si="4"/>
        <v>276.953125</v>
      </c>
      <c r="AA19" s="45">
        <v>11.546875</v>
      </c>
      <c r="AB19" s="4">
        <f t="shared" si="19"/>
        <v>1331.3125845737482</v>
      </c>
      <c r="AC19" s="3">
        <f t="shared" si="20"/>
        <v>23.815967523680648</v>
      </c>
      <c r="AD19" s="7"/>
      <c r="AE19" s="77">
        <v>275</v>
      </c>
      <c r="AF19" s="82">
        <f t="shared" si="5"/>
        <v>276.9796875</v>
      </c>
      <c r="AG19" s="45">
        <v>11.5203125</v>
      </c>
      <c r="AH19" s="4">
        <f t="shared" si="21"/>
        <v>1334.382205343822</v>
      </c>
      <c r="AI19" s="3">
        <f t="shared" si="22"/>
        <v>23.870880238708803</v>
      </c>
      <c r="AJ19" s="7"/>
      <c r="AK19" s="77">
        <v>275</v>
      </c>
      <c r="AL19" s="82">
        <f t="shared" si="6"/>
        <v>276.971875</v>
      </c>
      <c r="AM19" s="45">
        <v>11.528125</v>
      </c>
      <c r="AN19" s="4">
        <f t="shared" si="23"/>
        <v>1333.4779072919491</v>
      </c>
      <c r="AO19" s="3">
        <f t="shared" si="24"/>
        <v>23.85470317159122</v>
      </c>
      <c r="AP19" s="7"/>
      <c r="AQ19" s="77">
        <v>275</v>
      </c>
      <c r="AR19" s="82">
        <f t="shared" si="7"/>
        <v>276.8484375</v>
      </c>
      <c r="AS19" s="45">
        <v>11.6515625</v>
      </c>
      <c r="AT19" s="4">
        <f t="shared" si="25"/>
        <v>1319.3509454204102</v>
      </c>
      <c r="AU19" s="3">
        <f t="shared" si="26"/>
        <v>23.60198471235081</v>
      </c>
      <c r="AV19" s="7"/>
      <c r="AW19" s="77">
        <v>275</v>
      </c>
      <c r="AX19" s="82">
        <f t="shared" si="8"/>
        <v>276.715625</v>
      </c>
      <c r="AY19" s="45">
        <v>11.784375</v>
      </c>
      <c r="AZ19" s="4">
        <f t="shared" si="27"/>
        <v>1304.4815698753646</v>
      </c>
      <c r="BA19" s="3">
        <f t="shared" si="28"/>
        <v>23.335985149827632</v>
      </c>
      <c r="BB19" s="7"/>
      <c r="BC19" s="77">
        <v>275</v>
      </c>
      <c r="BD19" s="82">
        <f t="shared" si="9"/>
        <v>276.6671875</v>
      </c>
      <c r="BE19" s="45">
        <v>11.8328125</v>
      </c>
      <c r="BF19" s="4">
        <f t="shared" si="29"/>
        <v>1299.141687574277</v>
      </c>
      <c r="BG19" s="3">
        <f t="shared" si="30"/>
        <v>23.240459527267927</v>
      </c>
      <c r="BI19" s="77">
        <v>275</v>
      </c>
      <c r="BJ19" s="82">
        <f t="shared" si="10"/>
        <v>276.3515625</v>
      </c>
      <c r="BK19" s="45">
        <v>12.1484375</v>
      </c>
      <c r="BL19" s="4">
        <f t="shared" si="31"/>
        <v>1265.3890675241157</v>
      </c>
      <c r="BM19" s="3">
        <f t="shared" si="32"/>
        <v>22.636655948553056</v>
      </c>
    </row>
    <row r="20" spans="1:65" ht="12.75">
      <c r="A20" s="77">
        <v>300</v>
      </c>
      <c r="B20" s="82">
        <f t="shared" si="0"/>
        <v>276.45781</v>
      </c>
      <c r="C20" s="45">
        <v>12.04219</v>
      </c>
      <c r="D20" s="4">
        <f t="shared" si="11"/>
        <v>1392.6038370097133</v>
      </c>
      <c r="E20" s="3">
        <f t="shared" si="12"/>
        <v>24.912412111086105</v>
      </c>
      <c r="F20" s="7"/>
      <c r="G20" s="77">
        <v>300</v>
      </c>
      <c r="H20" s="82">
        <f t="shared" si="1"/>
        <v>275.8484375</v>
      </c>
      <c r="I20" s="45">
        <v>12.6515625</v>
      </c>
      <c r="J20" s="4">
        <f t="shared" si="13"/>
        <v>1325.527973323453</v>
      </c>
      <c r="K20" s="3">
        <f t="shared" si="14"/>
        <v>23.71248610596517</v>
      </c>
      <c r="L20" s="7"/>
      <c r="M20" s="77">
        <v>300</v>
      </c>
      <c r="N20" s="82">
        <f t="shared" si="2"/>
        <v>276.0140625</v>
      </c>
      <c r="O20" s="45">
        <v>12.4859375</v>
      </c>
      <c r="P20" s="4">
        <f t="shared" si="15"/>
        <v>1343.110999874859</v>
      </c>
      <c r="Q20" s="3">
        <f t="shared" si="16"/>
        <v>24.02703040921036</v>
      </c>
      <c r="R20" s="7"/>
      <c r="S20" s="77">
        <v>300</v>
      </c>
      <c r="T20" s="82">
        <f t="shared" si="3"/>
        <v>276.075</v>
      </c>
      <c r="U20" s="45">
        <v>12.424999999999999</v>
      </c>
      <c r="V20" s="4">
        <f t="shared" si="17"/>
        <v>1349.698189134809</v>
      </c>
      <c r="W20" s="3">
        <f t="shared" si="18"/>
        <v>24.144869215291752</v>
      </c>
      <c r="X20" s="7"/>
      <c r="Y20" s="77">
        <v>300</v>
      </c>
      <c r="Z20" s="82">
        <f t="shared" si="4"/>
        <v>276.0484375</v>
      </c>
      <c r="AA20" s="45">
        <v>12.4515625</v>
      </c>
      <c r="AB20" s="4">
        <f t="shared" si="19"/>
        <v>1346.8189233278956</v>
      </c>
      <c r="AC20" s="3">
        <f t="shared" si="20"/>
        <v>24.09336177688543</v>
      </c>
      <c r="AD20" s="7"/>
      <c r="AE20" s="77">
        <v>300</v>
      </c>
      <c r="AF20" s="82">
        <f t="shared" si="5"/>
        <v>275.953125</v>
      </c>
      <c r="AG20" s="45">
        <v>12.546875</v>
      </c>
      <c r="AH20" s="4">
        <f t="shared" si="21"/>
        <v>1336.587795765878</v>
      </c>
      <c r="AI20" s="3">
        <f t="shared" si="22"/>
        <v>23.910336239103362</v>
      </c>
      <c r="AJ20" s="7"/>
      <c r="AK20" s="77">
        <v>300</v>
      </c>
      <c r="AL20" s="82">
        <f t="shared" si="6"/>
        <v>275.965625</v>
      </c>
      <c r="AM20" s="45">
        <v>12.534375</v>
      </c>
      <c r="AN20" s="4">
        <f t="shared" si="23"/>
        <v>1337.92071802543</v>
      </c>
      <c r="AO20" s="3">
        <f t="shared" si="24"/>
        <v>23.93418100224383</v>
      </c>
      <c r="AP20" s="7"/>
      <c r="AQ20" s="77">
        <v>300</v>
      </c>
      <c r="AR20" s="82">
        <f t="shared" si="7"/>
        <v>275.878125</v>
      </c>
      <c r="AS20" s="45">
        <v>12.621875</v>
      </c>
      <c r="AT20" s="4">
        <f t="shared" si="25"/>
        <v>1328.645704382273</v>
      </c>
      <c r="AU20" s="3">
        <f t="shared" si="26"/>
        <v>23.768259470165884</v>
      </c>
      <c r="AV20" s="7"/>
      <c r="AW20" s="77">
        <v>300</v>
      </c>
      <c r="AX20" s="82">
        <f t="shared" si="8"/>
        <v>275.7140625</v>
      </c>
      <c r="AY20" s="45">
        <v>12.7859375</v>
      </c>
      <c r="AZ20" s="4">
        <f t="shared" si="27"/>
        <v>1311.5972137357937</v>
      </c>
      <c r="BA20" s="3">
        <f t="shared" si="28"/>
        <v>23.463277526579496</v>
      </c>
      <c r="BB20" s="7"/>
      <c r="BC20" s="77">
        <v>300</v>
      </c>
      <c r="BD20" s="82">
        <f t="shared" si="9"/>
        <v>275.584375</v>
      </c>
      <c r="BE20" s="45">
        <v>12.915624999999999</v>
      </c>
      <c r="BF20" s="4">
        <f t="shared" si="29"/>
        <v>1298.4272925235907</v>
      </c>
      <c r="BG20" s="3">
        <f t="shared" si="30"/>
        <v>23.227679651584808</v>
      </c>
      <c r="BI20" s="77">
        <v>300</v>
      </c>
      <c r="BJ20" s="82">
        <f t="shared" si="10"/>
        <v>275.3921875</v>
      </c>
      <c r="BK20" s="45">
        <v>13.1078125</v>
      </c>
      <c r="BL20" s="4">
        <f t="shared" si="31"/>
        <v>1279.389676957921</v>
      </c>
      <c r="BM20" s="3">
        <f t="shared" si="32"/>
        <v>22.887114077959232</v>
      </c>
    </row>
    <row r="21" spans="1:65" ht="12.75">
      <c r="A21" s="77">
        <v>325</v>
      </c>
      <c r="B21" s="82">
        <f t="shared" si="0"/>
        <v>275.41094</v>
      </c>
      <c r="C21" s="45">
        <v>13.08906</v>
      </c>
      <c r="D21" s="3">
        <f t="shared" si="11"/>
        <v>1387.99119264485</v>
      </c>
      <c r="E21" s="3">
        <f t="shared" si="12"/>
        <v>24.829896111714667</v>
      </c>
      <c r="F21" s="7"/>
      <c r="G21" s="77">
        <v>325</v>
      </c>
      <c r="H21" s="82">
        <f t="shared" si="1"/>
        <v>274.9171875</v>
      </c>
      <c r="I21" s="45">
        <v>13.5828125</v>
      </c>
      <c r="J21" s="4">
        <f>K21*55.9</f>
        <v>1337.5359484642815</v>
      </c>
      <c r="K21" s="3">
        <f>G21/I21</f>
        <v>23.92729782583688</v>
      </c>
      <c r="L21" s="7"/>
      <c r="M21" s="77">
        <v>325</v>
      </c>
      <c r="N21" s="82">
        <f t="shared" si="2"/>
        <v>275.09375</v>
      </c>
      <c r="O21" s="45">
        <v>13.40625</v>
      </c>
      <c r="P21" s="4">
        <f t="shared" si="15"/>
        <v>1355.151515151515</v>
      </c>
      <c r="Q21" s="3">
        <f t="shared" si="16"/>
        <v>24.242424242424242</v>
      </c>
      <c r="R21" s="7"/>
      <c r="S21" s="77">
        <v>325</v>
      </c>
      <c r="T21" s="82">
        <f t="shared" si="3"/>
        <v>275.1828125</v>
      </c>
      <c r="U21" s="45">
        <v>13.317187500000001</v>
      </c>
      <c r="V21" s="4">
        <f t="shared" si="17"/>
        <v>1364.2144784700222</v>
      </c>
      <c r="W21" s="3">
        <f t="shared" si="18"/>
        <v>24.404552387656928</v>
      </c>
      <c r="X21" s="7"/>
      <c r="Y21" s="77">
        <v>325</v>
      </c>
      <c r="Z21" s="82">
        <f t="shared" si="4"/>
        <v>275.159375</v>
      </c>
      <c r="AA21" s="45">
        <v>13.340625000000001</v>
      </c>
      <c r="AB21" s="4">
        <f t="shared" si="19"/>
        <v>1361.817755914734</v>
      </c>
      <c r="AC21" s="3">
        <f t="shared" si="20"/>
        <v>24.361677207776996</v>
      </c>
      <c r="AD21" s="7"/>
      <c r="AE21" s="77">
        <v>325</v>
      </c>
      <c r="AF21" s="82">
        <f t="shared" si="5"/>
        <v>275.04375</v>
      </c>
      <c r="AG21" s="45">
        <v>13.45625</v>
      </c>
      <c r="AH21" s="3">
        <f t="shared" si="21"/>
        <v>1350.1161170459823</v>
      </c>
      <c r="AI21" s="3">
        <f t="shared" si="22"/>
        <v>24.152345564328844</v>
      </c>
      <c r="AJ21" s="7"/>
      <c r="AK21" s="77">
        <v>325</v>
      </c>
      <c r="AL21" s="82">
        <f t="shared" si="6"/>
        <v>275.0453125</v>
      </c>
      <c r="AM21" s="45">
        <v>13.454687499999999</v>
      </c>
      <c r="AN21" s="4">
        <f aca="true" t="shared" si="33" ref="AN21:AN28">AO21*55.9</f>
        <v>1350.272906747184</v>
      </c>
      <c r="AO21" s="3">
        <f aca="true" t="shared" si="34" ref="AO21:AO28">AK21/AM21</f>
        <v>24.15515038903728</v>
      </c>
      <c r="AP21" s="7"/>
      <c r="AQ21" s="77">
        <v>325</v>
      </c>
      <c r="AR21" s="82">
        <f t="shared" si="7"/>
        <v>274.896875</v>
      </c>
      <c r="AS21" s="45">
        <v>13.603125</v>
      </c>
      <c r="AT21" s="4">
        <f t="shared" si="25"/>
        <v>1335.5387089363655</v>
      </c>
      <c r="AU21" s="3">
        <f t="shared" si="26"/>
        <v>23.891569032850906</v>
      </c>
      <c r="AV21" s="7"/>
      <c r="AW21" s="77">
        <v>325</v>
      </c>
      <c r="AX21" s="82">
        <f t="shared" si="8"/>
        <v>274.7984375</v>
      </c>
      <c r="AY21" s="45">
        <v>13.701562500000001</v>
      </c>
      <c r="AZ21" s="4">
        <f t="shared" si="27"/>
        <v>1325.9436651841713</v>
      </c>
      <c r="BA21" s="3">
        <f t="shared" si="28"/>
        <v>23.719922454099667</v>
      </c>
      <c r="BB21" s="7"/>
      <c r="BC21" s="77">
        <v>325</v>
      </c>
      <c r="BD21" s="82">
        <f t="shared" si="9"/>
        <v>274.59375</v>
      </c>
      <c r="BE21" s="45">
        <v>13.90625</v>
      </c>
      <c r="BF21" s="4">
        <f t="shared" si="29"/>
        <v>1306.426966292135</v>
      </c>
      <c r="BG21" s="3">
        <f t="shared" si="30"/>
        <v>23.370786516853933</v>
      </c>
      <c r="BI21" s="77">
        <v>325</v>
      </c>
      <c r="BJ21" s="82">
        <f t="shared" si="10"/>
        <v>274.3328125</v>
      </c>
      <c r="BK21" s="45">
        <v>14.167187499999999</v>
      </c>
      <c r="BL21" s="4">
        <f t="shared" si="31"/>
        <v>1282.364618947833</v>
      </c>
      <c r="BM21" s="3">
        <f t="shared" si="32"/>
        <v>22.940333075989855</v>
      </c>
    </row>
    <row r="22" spans="1:65" ht="12.75">
      <c r="A22" s="77">
        <v>350</v>
      </c>
      <c r="B22" s="82">
        <f t="shared" si="0"/>
        <v>274.31406</v>
      </c>
      <c r="C22" s="14">
        <v>14.18594</v>
      </c>
      <c r="D22" s="3">
        <f t="shared" si="11"/>
        <v>1379.1824863209629</v>
      </c>
      <c r="E22" s="3">
        <f t="shared" si="12"/>
        <v>24.672316392146026</v>
      </c>
      <c r="F22" s="7"/>
      <c r="G22" s="77">
        <v>350</v>
      </c>
      <c r="H22" s="82">
        <f t="shared" si="1"/>
        <v>273.946875</v>
      </c>
      <c r="I22" s="45">
        <v>14.553125000000001</v>
      </c>
      <c r="J22" s="4">
        <f>K22*55.9</f>
        <v>1344.3847970796648</v>
      </c>
      <c r="K22" s="3">
        <f>G22/I22</f>
        <v>24.049817479063773</v>
      </c>
      <c r="L22" s="7"/>
      <c r="M22" s="77">
        <v>350</v>
      </c>
      <c r="N22" s="82">
        <f t="shared" si="2"/>
        <v>274.1265625</v>
      </c>
      <c r="O22" s="45">
        <v>14.3734375</v>
      </c>
      <c r="P22" s="4">
        <f t="shared" si="15"/>
        <v>1361.1914338515055</v>
      </c>
      <c r="Q22" s="3">
        <f t="shared" si="16"/>
        <v>24.350472877486684</v>
      </c>
      <c r="R22" s="7"/>
      <c r="S22" s="77">
        <v>350</v>
      </c>
      <c r="T22" s="82">
        <f t="shared" si="3"/>
        <v>274.2203125</v>
      </c>
      <c r="U22" s="45">
        <v>14.2796875</v>
      </c>
      <c r="V22" s="4">
        <f t="shared" si="17"/>
        <v>1370.128022759602</v>
      </c>
      <c r="W22" s="3">
        <f t="shared" si="18"/>
        <v>24.510340299813986</v>
      </c>
      <c r="X22" s="7"/>
      <c r="Y22" s="77">
        <v>350</v>
      </c>
      <c r="Z22" s="82">
        <f t="shared" si="4"/>
        <v>274.1796875</v>
      </c>
      <c r="AA22" s="45">
        <v>14.3203125</v>
      </c>
      <c r="AB22" s="4">
        <f t="shared" si="19"/>
        <v>1366.241134751773</v>
      </c>
      <c r="AC22" s="3">
        <f t="shared" si="20"/>
        <v>24.440807419530824</v>
      </c>
      <c r="AD22" s="7"/>
      <c r="AE22" s="77">
        <v>350</v>
      </c>
      <c r="AF22" s="82">
        <f t="shared" si="5"/>
        <v>274.11875</v>
      </c>
      <c r="AG22" s="14">
        <v>14.381250000000001</v>
      </c>
      <c r="AH22" s="3">
        <f t="shared" si="21"/>
        <v>1360.4519774011299</v>
      </c>
      <c r="AI22" s="3">
        <f t="shared" si="22"/>
        <v>24.337244676227726</v>
      </c>
      <c r="AJ22" s="7"/>
      <c r="AK22" s="77">
        <v>350</v>
      </c>
      <c r="AL22" s="82">
        <f t="shared" si="6"/>
        <v>274.0703125</v>
      </c>
      <c r="AM22" s="45">
        <v>14.4296875</v>
      </c>
      <c r="AN22" s="4">
        <f t="shared" si="33"/>
        <v>1355.8852192744991</v>
      </c>
      <c r="AO22" s="3">
        <f t="shared" si="34"/>
        <v>24.25554953979426</v>
      </c>
      <c r="AP22" s="7"/>
      <c r="AQ22" s="77">
        <v>350</v>
      </c>
      <c r="AR22" s="82">
        <f t="shared" si="7"/>
        <v>274.009375</v>
      </c>
      <c r="AS22" s="45">
        <v>14.490625</v>
      </c>
      <c r="AT22" s="4">
        <f t="shared" si="25"/>
        <v>1350.183308173388</v>
      </c>
      <c r="AU22" s="3">
        <f t="shared" si="26"/>
        <v>24.153547552296743</v>
      </c>
      <c r="AV22" s="7"/>
      <c r="AW22" s="77">
        <v>350</v>
      </c>
      <c r="AX22" s="82">
        <f t="shared" si="8"/>
        <v>273.76875</v>
      </c>
      <c r="AY22" s="45">
        <v>14.73125</v>
      </c>
      <c r="AZ22" s="4">
        <f t="shared" si="27"/>
        <v>1328.1289775137886</v>
      </c>
      <c r="BA22" s="3">
        <f t="shared" si="28"/>
        <v>23.759015697921086</v>
      </c>
      <c r="BB22" s="7"/>
      <c r="BC22" s="77">
        <v>350</v>
      </c>
      <c r="BD22" s="82">
        <f t="shared" si="9"/>
        <v>273.5375</v>
      </c>
      <c r="BE22" s="45">
        <v>14.9625</v>
      </c>
      <c r="BF22" s="4">
        <f t="shared" si="29"/>
        <v>1307.6023391812867</v>
      </c>
      <c r="BG22" s="3">
        <f t="shared" si="30"/>
        <v>23.391812865497077</v>
      </c>
      <c r="BI22" s="77">
        <v>350</v>
      </c>
      <c r="BJ22" s="82">
        <f t="shared" si="10"/>
        <v>273.3421875</v>
      </c>
      <c r="BK22" s="45">
        <v>15.157812499999999</v>
      </c>
      <c r="BL22" s="4">
        <f t="shared" si="31"/>
        <v>1290.7535305638596</v>
      </c>
      <c r="BM22" s="3">
        <f t="shared" si="32"/>
        <v>23.090403051231835</v>
      </c>
    </row>
    <row r="23" spans="1:65" ht="12.75">
      <c r="A23" s="77">
        <v>375</v>
      </c>
      <c r="B23" s="82">
        <f t="shared" si="0"/>
        <v>273.44844</v>
      </c>
      <c r="C23" s="14">
        <v>15.05156</v>
      </c>
      <c r="D23" s="3">
        <f t="shared" si="11"/>
        <v>1392.7127819309096</v>
      </c>
      <c r="E23" s="3">
        <f t="shared" si="12"/>
        <v>24.91436103633112</v>
      </c>
      <c r="F23" s="7"/>
      <c r="G23" s="77">
        <v>375</v>
      </c>
      <c r="H23" s="82">
        <f t="shared" si="1"/>
        <v>273.05625</v>
      </c>
      <c r="I23" s="45">
        <v>15.44375</v>
      </c>
      <c r="J23" s="4">
        <f>K23*55.9</f>
        <v>1357.3452043707</v>
      </c>
      <c r="K23" s="3">
        <f>G23/I23</f>
        <v>24.281667341157426</v>
      </c>
      <c r="L23" s="7"/>
      <c r="M23" s="77">
        <v>375</v>
      </c>
      <c r="N23" s="82">
        <f t="shared" si="2"/>
        <v>273.2578125</v>
      </c>
      <c r="O23" s="45">
        <v>15.2421875</v>
      </c>
      <c r="P23" s="4">
        <f t="shared" si="15"/>
        <v>1375.2947206560737</v>
      </c>
      <c r="Q23" s="3">
        <f t="shared" si="16"/>
        <v>24.60276781137878</v>
      </c>
      <c r="R23" s="7"/>
      <c r="S23" s="77">
        <v>375</v>
      </c>
      <c r="T23" s="82">
        <f t="shared" si="3"/>
        <v>273.3171875</v>
      </c>
      <c r="U23" s="45">
        <v>15.182812499999999</v>
      </c>
      <c r="V23" s="4">
        <f t="shared" si="17"/>
        <v>1380.6730472368015</v>
      </c>
      <c r="W23" s="3">
        <f t="shared" si="18"/>
        <v>24.69898116702686</v>
      </c>
      <c r="X23" s="7"/>
      <c r="Y23" s="77">
        <v>375</v>
      </c>
      <c r="Z23" s="82">
        <f t="shared" si="4"/>
        <v>273.2671875</v>
      </c>
      <c r="AA23" s="45">
        <v>15.232812500000001</v>
      </c>
      <c r="AB23" s="4">
        <f t="shared" si="19"/>
        <v>1376.1411426813004</v>
      </c>
      <c r="AC23" s="3">
        <f t="shared" si="20"/>
        <v>24.617909529182477</v>
      </c>
      <c r="AD23" s="7"/>
      <c r="AE23" s="77">
        <v>375</v>
      </c>
      <c r="AF23" s="82">
        <f t="shared" si="5"/>
        <v>273.1625</v>
      </c>
      <c r="AG23" s="14">
        <v>15.337499999999999</v>
      </c>
      <c r="AH23" s="3">
        <f t="shared" si="21"/>
        <v>1366.7481662591688</v>
      </c>
      <c r="AI23" s="3">
        <f t="shared" si="22"/>
        <v>24.44987775061125</v>
      </c>
      <c r="AJ23" s="7"/>
      <c r="AK23" s="77">
        <v>375</v>
      </c>
      <c r="AL23" s="82">
        <f t="shared" si="6"/>
        <v>273.04375</v>
      </c>
      <c r="AM23" s="45">
        <v>15.45625</v>
      </c>
      <c r="AN23" s="4">
        <f t="shared" si="33"/>
        <v>1356.2474727052163</v>
      </c>
      <c r="AO23" s="3">
        <f t="shared" si="34"/>
        <v>24.26202992317024</v>
      </c>
      <c r="AP23" s="7"/>
      <c r="AQ23" s="77">
        <v>375</v>
      </c>
      <c r="AR23" s="82">
        <f t="shared" si="7"/>
        <v>272.9890625</v>
      </c>
      <c r="AS23" s="45">
        <v>15.510937499999999</v>
      </c>
      <c r="AT23" s="4">
        <f t="shared" si="25"/>
        <v>1351.4656996071321</v>
      </c>
      <c r="AU23" s="3">
        <f t="shared" si="26"/>
        <v>24.176488365064976</v>
      </c>
      <c r="AV23" s="7"/>
      <c r="AW23" s="77">
        <v>375</v>
      </c>
      <c r="AX23" s="82">
        <f t="shared" si="8"/>
        <v>272.8078125</v>
      </c>
      <c r="AY23" s="45">
        <v>15.6921875</v>
      </c>
      <c r="AZ23" s="4">
        <f t="shared" si="27"/>
        <v>1335.8558199741115</v>
      </c>
      <c r="BA23" s="3">
        <f t="shared" si="28"/>
        <v>23.897241860001994</v>
      </c>
      <c r="BB23" s="7"/>
      <c r="BC23" s="77">
        <v>375</v>
      </c>
      <c r="BD23" s="82">
        <f t="shared" si="9"/>
        <v>272.646875</v>
      </c>
      <c r="BE23" s="45">
        <v>15.853124999999999</v>
      </c>
      <c r="BF23" s="4">
        <f t="shared" si="29"/>
        <v>1322.294500295683</v>
      </c>
      <c r="BG23" s="3">
        <f t="shared" si="30"/>
        <v>23.65464222353637</v>
      </c>
      <c r="BI23" s="77">
        <v>375</v>
      </c>
      <c r="BJ23" s="82">
        <f t="shared" si="10"/>
        <v>272.315625</v>
      </c>
      <c r="BK23" s="45">
        <v>16.184375</v>
      </c>
      <c r="BL23" s="4">
        <f t="shared" si="31"/>
        <v>1295.230739525005</v>
      </c>
      <c r="BM23" s="3">
        <f t="shared" si="32"/>
        <v>23.170496234794363</v>
      </c>
    </row>
    <row r="24" spans="1:65" ht="12.75">
      <c r="A24" s="77">
        <v>400</v>
      </c>
      <c r="B24" s="82">
        <f t="shared" si="0"/>
        <v>272.63125</v>
      </c>
      <c r="C24" s="14">
        <v>15.86875</v>
      </c>
      <c r="D24" s="3">
        <f t="shared" si="11"/>
        <v>1409.0586845214652</v>
      </c>
      <c r="E24" s="3">
        <f t="shared" si="12"/>
        <v>25.20677432059866</v>
      </c>
      <c r="F24" s="7"/>
      <c r="G24" s="77">
        <v>400</v>
      </c>
      <c r="H24" s="82">
        <f t="shared" si="1"/>
        <v>272.1</v>
      </c>
      <c r="I24" s="45">
        <v>16.4</v>
      </c>
      <c r="J24" s="4">
        <f>K24*55.9</f>
        <v>1363.4146341463415</v>
      </c>
      <c r="K24" s="3">
        <f>G24/I24</f>
        <v>24.390243902439025</v>
      </c>
      <c r="L24" s="7"/>
      <c r="M24" s="77">
        <v>400</v>
      </c>
      <c r="N24" s="82">
        <f t="shared" si="2"/>
        <v>272.275</v>
      </c>
      <c r="O24" s="45">
        <v>16.225</v>
      </c>
      <c r="P24" s="4">
        <f t="shared" si="15"/>
        <v>1378.1201848998458</v>
      </c>
      <c r="Q24" s="3">
        <f t="shared" si="16"/>
        <v>24.653312788906007</v>
      </c>
      <c r="R24" s="7"/>
      <c r="S24" s="77">
        <v>400</v>
      </c>
      <c r="T24" s="82">
        <f t="shared" si="3"/>
        <v>272.2703125</v>
      </c>
      <c r="U24" s="45">
        <v>16.2296875</v>
      </c>
      <c r="V24" s="4">
        <f t="shared" si="17"/>
        <v>1377.7221526908636</v>
      </c>
      <c r="W24" s="3">
        <f t="shared" si="18"/>
        <v>24.646192355829402</v>
      </c>
      <c r="X24" s="7"/>
      <c r="Y24" s="77">
        <v>400</v>
      </c>
      <c r="Z24" s="82">
        <f t="shared" si="4"/>
        <v>272.290625</v>
      </c>
      <c r="AA24" s="45">
        <v>16.209375</v>
      </c>
      <c r="AB24" s="4">
        <f t="shared" si="19"/>
        <v>1379.4486215538845</v>
      </c>
      <c r="AC24" s="3">
        <f t="shared" si="20"/>
        <v>24.677077308656255</v>
      </c>
      <c r="AD24" s="7"/>
      <c r="AE24" s="77">
        <v>400</v>
      </c>
      <c r="AF24" s="82">
        <f t="shared" si="5"/>
        <v>272.221875</v>
      </c>
      <c r="AG24" s="14">
        <v>16.278125</v>
      </c>
      <c r="AH24" s="3">
        <f t="shared" si="21"/>
        <v>1373.6225763102323</v>
      </c>
      <c r="AI24" s="3">
        <f t="shared" si="22"/>
        <v>24.57285467460165</v>
      </c>
      <c r="AJ24" s="7"/>
      <c r="AK24" s="77">
        <v>400</v>
      </c>
      <c r="AL24" s="82">
        <f t="shared" si="6"/>
        <v>272.1125</v>
      </c>
      <c r="AM24" s="45">
        <v>16.3875</v>
      </c>
      <c r="AN24" s="4">
        <f t="shared" si="33"/>
        <v>1364.4546147978642</v>
      </c>
      <c r="AO24" s="3">
        <f t="shared" si="34"/>
        <v>24.40884820747521</v>
      </c>
      <c r="AP24" s="7"/>
      <c r="AQ24" s="77">
        <v>400</v>
      </c>
      <c r="AR24" s="82">
        <f t="shared" si="7"/>
        <v>272.0734375</v>
      </c>
      <c r="AS24" s="45">
        <v>16.4265625</v>
      </c>
      <c r="AT24" s="4">
        <f t="shared" si="25"/>
        <v>1361.2099305621612</v>
      </c>
      <c r="AU24" s="3">
        <f t="shared" si="26"/>
        <v>24.350803766764958</v>
      </c>
      <c r="AV24" s="7"/>
      <c r="AW24" s="77">
        <v>400</v>
      </c>
      <c r="AX24" s="82">
        <f t="shared" si="8"/>
        <v>271.815625</v>
      </c>
      <c r="AY24" s="45">
        <v>16.684375</v>
      </c>
      <c r="AZ24" s="4">
        <f t="shared" si="27"/>
        <v>1340.1760629331336</v>
      </c>
      <c r="BA24" s="3">
        <f t="shared" si="28"/>
        <v>23.974527064993445</v>
      </c>
      <c r="BB24" s="7"/>
      <c r="BC24" s="77">
        <v>400</v>
      </c>
      <c r="BD24" s="82">
        <f t="shared" si="9"/>
        <v>271.6578125</v>
      </c>
      <c r="BE24" s="45">
        <v>16.8421875</v>
      </c>
      <c r="BF24" s="4">
        <f t="shared" si="29"/>
        <v>1327.6185174877075</v>
      </c>
      <c r="BG24" s="3">
        <f t="shared" si="30"/>
        <v>23.749884033769366</v>
      </c>
      <c r="BI24" s="77">
        <v>400</v>
      </c>
      <c r="BJ24" s="82">
        <f t="shared" si="10"/>
        <v>271.325</v>
      </c>
      <c r="BK24" s="45">
        <v>17.174999999999997</v>
      </c>
      <c r="BL24" s="4">
        <f t="shared" si="31"/>
        <v>1301.892285298399</v>
      </c>
      <c r="BM24" s="3">
        <f t="shared" si="32"/>
        <v>23.289665211062594</v>
      </c>
    </row>
    <row r="25" spans="1:65" ht="12.75">
      <c r="A25" s="77">
        <v>425</v>
      </c>
      <c r="B25" s="82">
        <f t="shared" si="0"/>
        <v>271.70469</v>
      </c>
      <c r="C25" s="14">
        <v>16.79531</v>
      </c>
      <c r="D25" s="3">
        <f t="shared" si="11"/>
        <v>1414.5317948879776</v>
      </c>
      <c r="E25" s="3">
        <f t="shared" si="12"/>
        <v>25.304683271699062</v>
      </c>
      <c r="F25" s="7"/>
      <c r="G25" s="77">
        <v>425</v>
      </c>
      <c r="H25" s="82">
        <f t="shared" si="1"/>
        <v>271.315625</v>
      </c>
      <c r="I25" s="45">
        <v>17.184375</v>
      </c>
      <c r="J25" s="4">
        <f t="shared" si="13"/>
        <v>1382.5059101654847</v>
      </c>
      <c r="K25" s="3">
        <f t="shared" si="14"/>
        <v>24.731769412620476</v>
      </c>
      <c r="L25" s="7"/>
      <c r="M25" s="77">
        <v>425</v>
      </c>
      <c r="N25" s="82">
        <f t="shared" si="2"/>
        <v>271.290625</v>
      </c>
      <c r="O25" s="45">
        <v>17.209375</v>
      </c>
      <c r="P25" s="4">
        <f t="shared" si="15"/>
        <v>1380.4975485745415</v>
      </c>
      <c r="Q25" s="3">
        <f t="shared" si="16"/>
        <v>24.695841656074087</v>
      </c>
      <c r="R25" s="7"/>
      <c r="S25" s="77">
        <v>425</v>
      </c>
      <c r="T25" s="82">
        <f t="shared" si="3"/>
        <v>271.30625</v>
      </c>
      <c r="U25" s="45">
        <v>17.19375</v>
      </c>
      <c r="V25" s="4">
        <f t="shared" si="17"/>
        <v>1381.7520901490366</v>
      </c>
      <c r="W25" s="3">
        <f t="shared" si="18"/>
        <v>24.71828426026899</v>
      </c>
      <c r="X25" s="7"/>
      <c r="Y25" s="77">
        <v>425</v>
      </c>
      <c r="Z25" s="82">
        <f t="shared" si="4"/>
        <v>271.334375</v>
      </c>
      <c r="AA25" s="45">
        <v>17.165625</v>
      </c>
      <c r="AB25" s="4">
        <f t="shared" si="19"/>
        <v>1384.0160203895869</v>
      </c>
      <c r="AC25" s="3">
        <f t="shared" si="20"/>
        <v>24.758783906790462</v>
      </c>
      <c r="AD25" s="7"/>
      <c r="AE25" s="77">
        <v>425</v>
      </c>
      <c r="AF25" s="82">
        <f t="shared" si="5"/>
        <v>271.2625</v>
      </c>
      <c r="AG25" s="14">
        <v>17.237499999999997</v>
      </c>
      <c r="AH25" s="3">
        <f t="shared" si="21"/>
        <v>1378.2451051486587</v>
      </c>
      <c r="AI25" s="3">
        <f t="shared" si="22"/>
        <v>24.655547498187097</v>
      </c>
      <c r="AJ25" s="7"/>
      <c r="AK25" s="77">
        <v>425</v>
      </c>
      <c r="AL25" s="82">
        <f t="shared" si="6"/>
        <v>271.2171875</v>
      </c>
      <c r="AM25" s="45">
        <v>17.2828125</v>
      </c>
      <c r="AN25" s="4">
        <f t="shared" si="33"/>
        <v>1374.6315884639725</v>
      </c>
      <c r="AO25" s="3">
        <f t="shared" si="34"/>
        <v>24.590904981466416</v>
      </c>
      <c r="AP25" s="7"/>
      <c r="AQ25" s="77">
        <v>425</v>
      </c>
      <c r="AR25" s="82">
        <f t="shared" si="7"/>
        <v>271.053125</v>
      </c>
      <c r="AS25" s="45">
        <v>17.446875</v>
      </c>
      <c r="AT25" s="4">
        <f t="shared" si="25"/>
        <v>1361.7051764284436</v>
      </c>
      <c r="AU25" s="3">
        <f t="shared" si="26"/>
        <v>24.359663263478417</v>
      </c>
      <c r="AV25" s="7"/>
      <c r="AW25" s="77">
        <v>425</v>
      </c>
      <c r="AX25" s="82">
        <f t="shared" si="8"/>
        <v>270.790625</v>
      </c>
      <c r="AY25" s="45">
        <v>17.709375</v>
      </c>
      <c r="AZ25" s="4">
        <f t="shared" si="27"/>
        <v>1341.5210869948826</v>
      </c>
      <c r="BA25" s="3">
        <f t="shared" si="28"/>
        <v>23.998588318334214</v>
      </c>
      <c r="BB25" s="7"/>
      <c r="BC25" s="77">
        <v>425</v>
      </c>
      <c r="BD25" s="82">
        <f t="shared" si="9"/>
        <v>270.7171875</v>
      </c>
      <c r="BE25" s="45">
        <v>17.7828125</v>
      </c>
      <c r="BF25" s="4">
        <f t="shared" si="29"/>
        <v>1335.981020999912</v>
      </c>
      <c r="BG25" s="3">
        <f t="shared" si="30"/>
        <v>23.89948159212723</v>
      </c>
      <c r="BI25" s="77">
        <v>425</v>
      </c>
      <c r="BJ25" s="82">
        <f t="shared" si="10"/>
        <v>270.3</v>
      </c>
      <c r="BK25" s="45">
        <v>18.200000000000003</v>
      </c>
      <c r="BL25" s="4">
        <f t="shared" si="31"/>
        <v>1305.3571428571427</v>
      </c>
      <c r="BM25" s="3">
        <f t="shared" si="32"/>
        <v>23.351648351648347</v>
      </c>
    </row>
    <row r="26" spans="1:65" ht="12.75">
      <c r="A26" s="77">
        <v>450</v>
      </c>
      <c r="B26" s="82">
        <f t="shared" si="0"/>
        <v>270.80625</v>
      </c>
      <c r="C26" s="14">
        <v>17.69375</v>
      </c>
      <c r="D26" s="3">
        <f t="shared" si="11"/>
        <v>1421.6884493111972</v>
      </c>
      <c r="E26" s="3">
        <f t="shared" si="12"/>
        <v>25.43270929000353</v>
      </c>
      <c r="F26" s="7"/>
      <c r="G26" s="77">
        <v>450</v>
      </c>
      <c r="H26" s="82">
        <f t="shared" si="1"/>
        <v>270.4203125</v>
      </c>
      <c r="I26" s="45">
        <v>18.0796875</v>
      </c>
      <c r="J26" s="4">
        <f t="shared" si="13"/>
        <v>1391.3404200155562</v>
      </c>
      <c r="K26" s="3">
        <f t="shared" si="14"/>
        <v>24.88981073373088</v>
      </c>
      <c r="L26" s="7"/>
      <c r="M26" s="77">
        <v>450</v>
      </c>
      <c r="N26" s="82">
        <f t="shared" si="2"/>
        <v>270.45</v>
      </c>
      <c r="O26" s="45">
        <v>18.05</v>
      </c>
      <c r="P26" s="4">
        <f t="shared" si="15"/>
        <v>1393.6288088642657</v>
      </c>
      <c r="Q26" s="3">
        <f t="shared" si="16"/>
        <v>24.93074792243767</v>
      </c>
      <c r="R26" s="7"/>
      <c r="S26" s="77">
        <v>450</v>
      </c>
      <c r="T26" s="82">
        <f t="shared" si="3"/>
        <v>270.4359375</v>
      </c>
      <c r="U26" s="45">
        <v>18.0640625</v>
      </c>
      <c r="V26" s="4">
        <f t="shared" si="17"/>
        <v>1392.5438975867141</v>
      </c>
      <c r="W26" s="3">
        <f t="shared" si="18"/>
        <v>24.91133984949399</v>
      </c>
      <c r="X26" s="7"/>
      <c r="Y26" s="77">
        <v>450</v>
      </c>
      <c r="Z26" s="82">
        <f t="shared" si="4"/>
        <v>270.3578125</v>
      </c>
      <c r="AA26" s="45">
        <v>18.142187500000002</v>
      </c>
      <c r="AB26" s="4">
        <f t="shared" si="19"/>
        <v>1386.5472396865039</v>
      </c>
      <c r="AC26" s="3">
        <f t="shared" si="20"/>
        <v>24.804065110670912</v>
      </c>
      <c r="AD26" s="7"/>
      <c r="AE26" s="77">
        <v>450</v>
      </c>
      <c r="AF26" s="82">
        <f t="shared" si="5"/>
        <v>270.2921875</v>
      </c>
      <c r="AG26" s="14">
        <v>18.2078125</v>
      </c>
      <c r="AH26" s="3">
        <f t="shared" si="21"/>
        <v>1381.5498154981549</v>
      </c>
      <c r="AI26" s="3">
        <f t="shared" si="22"/>
        <v>24.714665751308676</v>
      </c>
      <c r="AJ26" s="7"/>
      <c r="AK26" s="77">
        <v>450</v>
      </c>
      <c r="AL26" s="82">
        <f t="shared" si="6"/>
        <v>270.246875</v>
      </c>
      <c r="AM26" s="45">
        <v>18.253125</v>
      </c>
      <c r="AN26" s="4">
        <f t="shared" si="33"/>
        <v>1378.1201848998458</v>
      </c>
      <c r="AO26" s="3">
        <f t="shared" si="34"/>
        <v>24.653312788906007</v>
      </c>
      <c r="AP26" s="7"/>
      <c r="AQ26" s="77">
        <v>450</v>
      </c>
      <c r="AR26" s="82">
        <f t="shared" si="7"/>
        <v>270.05625</v>
      </c>
      <c r="AS26" s="45">
        <v>18.44375</v>
      </c>
      <c r="AT26" s="4">
        <f t="shared" si="25"/>
        <v>1363.8766519823787</v>
      </c>
      <c r="AU26" s="3">
        <f t="shared" si="26"/>
        <v>24.398508980006774</v>
      </c>
      <c r="AV26" s="7"/>
      <c r="AW26" s="77">
        <v>450</v>
      </c>
      <c r="AX26" s="82">
        <f t="shared" si="8"/>
        <v>269.853125</v>
      </c>
      <c r="AY26" s="45">
        <v>18.646875</v>
      </c>
      <c r="AZ26" s="4">
        <f t="shared" si="27"/>
        <v>1349.0196078431372</v>
      </c>
      <c r="BA26" s="3">
        <f t="shared" si="28"/>
        <v>24.132730015082956</v>
      </c>
      <c r="BB26" s="7"/>
      <c r="BC26" s="77">
        <v>450</v>
      </c>
      <c r="BD26" s="82">
        <f t="shared" si="9"/>
        <v>269.696875</v>
      </c>
      <c r="BE26" s="45">
        <v>18.803124999999998</v>
      </c>
      <c r="BF26" s="4">
        <f t="shared" si="29"/>
        <v>1337.8095396376934</v>
      </c>
      <c r="BG26" s="3">
        <f t="shared" si="30"/>
        <v>23.932192122320096</v>
      </c>
      <c r="BI26" s="77">
        <v>450</v>
      </c>
      <c r="BJ26" s="82">
        <f t="shared" si="10"/>
        <v>269.4328125</v>
      </c>
      <c r="BK26" s="45">
        <v>19.0671875</v>
      </c>
      <c r="BL26" s="4">
        <f t="shared" si="31"/>
        <v>1319.282143735147</v>
      </c>
      <c r="BM26" s="3">
        <f t="shared" si="32"/>
        <v>23.60075391297222</v>
      </c>
    </row>
    <row r="27" spans="1:65" ht="12.75">
      <c r="A27" s="77">
        <v>475</v>
      </c>
      <c r="B27" s="82">
        <f t="shared" si="0"/>
        <v>269.90937</v>
      </c>
      <c r="C27" s="14">
        <v>18.59063</v>
      </c>
      <c r="D27" s="3">
        <f t="shared" si="11"/>
        <v>1428.2732753005141</v>
      </c>
      <c r="E27" s="3">
        <f t="shared" si="12"/>
        <v>25.550505819329413</v>
      </c>
      <c r="F27" s="7"/>
      <c r="G27" s="77">
        <v>475</v>
      </c>
      <c r="H27" s="82">
        <f t="shared" si="1"/>
        <v>269.503125</v>
      </c>
      <c r="I27" s="45">
        <v>18.996875000000003</v>
      </c>
      <c r="J27" s="4">
        <f t="shared" si="13"/>
        <v>1397.7298897845037</v>
      </c>
      <c r="K27" s="3">
        <f t="shared" si="14"/>
        <v>25.00411251850633</v>
      </c>
      <c r="L27" s="7"/>
      <c r="M27" s="77">
        <v>475</v>
      </c>
      <c r="N27" s="82">
        <f t="shared" si="2"/>
        <v>269.6328125</v>
      </c>
      <c r="O27" s="45">
        <v>18.8671875</v>
      </c>
      <c r="P27" s="4">
        <f t="shared" si="15"/>
        <v>1407.3374741200828</v>
      </c>
      <c r="Q27" s="3">
        <f t="shared" si="16"/>
        <v>25.175983436853002</v>
      </c>
      <c r="R27" s="7"/>
      <c r="S27" s="77">
        <v>475</v>
      </c>
      <c r="T27" s="82">
        <f t="shared" si="3"/>
        <v>269.634375</v>
      </c>
      <c r="U27" s="45">
        <v>18.865624999999998</v>
      </c>
      <c r="V27" s="4">
        <f t="shared" si="17"/>
        <v>1407.454033460328</v>
      </c>
      <c r="W27" s="3">
        <f t="shared" si="18"/>
        <v>25.178068577107837</v>
      </c>
      <c r="X27" s="7"/>
      <c r="Y27" s="77">
        <v>475</v>
      </c>
      <c r="Z27" s="82">
        <f t="shared" si="4"/>
        <v>269.5046875</v>
      </c>
      <c r="AA27" s="45">
        <v>18.9953125</v>
      </c>
      <c r="AB27" s="4">
        <f t="shared" si="19"/>
        <v>1397.8448630418688</v>
      </c>
      <c r="AC27" s="3">
        <f t="shared" si="20"/>
        <v>25.00616928518549</v>
      </c>
      <c r="AD27" s="7"/>
      <c r="AE27" s="77">
        <v>475</v>
      </c>
      <c r="AF27" s="82">
        <f t="shared" si="5"/>
        <v>269.3375</v>
      </c>
      <c r="AG27" s="14">
        <v>19.1625</v>
      </c>
      <c r="AH27" s="3">
        <f t="shared" si="21"/>
        <v>1385.6490541422047</v>
      </c>
      <c r="AI27" s="3">
        <f t="shared" si="22"/>
        <v>24.787997390737115</v>
      </c>
      <c r="AJ27" s="7"/>
      <c r="AK27" s="77">
        <v>475</v>
      </c>
      <c r="AL27" s="82">
        <f t="shared" si="6"/>
        <v>269.315625</v>
      </c>
      <c r="AM27" s="45">
        <v>19.184375</v>
      </c>
      <c r="AN27" s="4">
        <f t="shared" si="33"/>
        <v>1384.0690666232285</v>
      </c>
      <c r="AO27" s="3">
        <f t="shared" si="34"/>
        <v>24.759732855513928</v>
      </c>
      <c r="AP27" s="7"/>
      <c r="AQ27" s="77">
        <v>475</v>
      </c>
      <c r="AR27" s="82">
        <f t="shared" si="7"/>
        <v>269.1484375</v>
      </c>
      <c r="AS27" s="45">
        <v>19.3515625</v>
      </c>
      <c r="AT27" s="4">
        <f t="shared" si="25"/>
        <v>1372.1114251110214</v>
      </c>
      <c r="AU27" s="3">
        <f t="shared" si="26"/>
        <v>24.545821558336698</v>
      </c>
      <c r="AV27" s="7"/>
      <c r="AW27" s="77">
        <v>475</v>
      </c>
      <c r="AX27" s="82">
        <f t="shared" si="8"/>
        <v>268.978125</v>
      </c>
      <c r="AY27" s="45">
        <v>19.521875</v>
      </c>
      <c r="AZ27" s="4">
        <f t="shared" si="27"/>
        <v>1360.1408676164558</v>
      </c>
      <c r="BA27" s="3">
        <f t="shared" si="28"/>
        <v>24.331679206018887</v>
      </c>
      <c r="BB27" s="7"/>
      <c r="BC27" s="77">
        <v>475</v>
      </c>
      <c r="BD27" s="82">
        <f t="shared" si="9"/>
        <v>268.7953125</v>
      </c>
      <c r="BE27" s="45">
        <v>19.7046875</v>
      </c>
      <c r="BF27" s="4">
        <f t="shared" si="29"/>
        <v>1347.5220045991596</v>
      </c>
      <c r="BG27" s="3">
        <f t="shared" si="30"/>
        <v>24.105939259376736</v>
      </c>
      <c r="BI27" s="77">
        <v>475</v>
      </c>
      <c r="BJ27" s="82">
        <f t="shared" si="10"/>
        <v>268.43125</v>
      </c>
      <c r="BK27" s="45">
        <v>20.06875</v>
      </c>
      <c r="BL27" s="4">
        <f t="shared" si="31"/>
        <v>1323.076923076923</v>
      </c>
      <c r="BM27" s="3">
        <f t="shared" si="32"/>
        <v>23.668639053254438</v>
      </c>
    </row>
    <row r="28" spans="1:65" ht="13.5" thickBot="1">
      <c r="A28" s="78">
        <v>500</v>
      </c>
      <c r="B28" s="83">
        <f t="shared" si="0"/>
        <v>268.99531</v>
      </c>
      <c r="C28" s="46">
        <v>19.50469</v>
      </c>
      <c r="D28" s="11">
        <f t="shared" si="11"/>
        <v>1432.988681183859</v>
      </c>
      <c r="E28" s="11">
        <f t="shared" si="12"/>
        <v>25.63486012851268</v>
      </c>
      <c r="F28" s="7"/>
      <c r="G28" s="78">
        <v>500</v>
      </c>
      <c r="H28" s="83">
        <f t="shared" si="1"/>
        <v>268.7375</v>
      </c>
      <c r="I28" s="46">
        <v>19.7625</v>
      </c>
      <c r="J28" s="12">
        <f t="shared" si="13"/>
        <v>1414.2947501581277</v>
      </c>
      <c r="K28" s="11">
        <f t="shared" si="14"/>
        <v>25.30044275774826</v>
      </c>
      <c r="L28" s="7"/>
      <c r="M28" s="78">
        <v>500</v>
      </c>
      <c r="N28" s="83">
        <f t="shared" si="2"/>
        <v>268.78125</v>
      </c>
      <c r="O28" s="46">
        <v>19.71875</v>
      </c>
      <c r="P28" s="12">
        <f t="shared" si="15"/>
        <v>1417.43264659271</v>
      </c>
      <c r="Q28" s="11">
        <f t="shared" si="16"/>
        <v>25.356576862123614</v>
      </c>
      <c r="R28" s="7"/>
      <c r="S28" s="78">
        <v>500</v>
      </c>
      <c r="T28" s="83">
        <f t="shared" si="3"/>
        <v>268.734375</v>
      </c>
      <c r="U28" s="46">
        <v>19.765625</v>
      </c>
      <c r="V28" s="12">
        <f t="shared" si="17"/>
        <v>1414.0711462450593</v>
      </c>
      <c r="W28" s="11">
        <f t="shared" si="18"/>
        <v>25.296442687747035</v>
      </c>
      <c r="X28" s="7"/>
      <c r="Y28" s="78">
        <v>500</v>
      </c>
      <c r="Z28" s="83">
        <f t="shared" si="4"/>
        <v>268.6041666666667</v>
      </c>
      <c r="AA28" s="46">
        <v>19.895833333333332</v>
      </c>
      <c r="AB28" s="12">
        <f t="shared" si="19"/>
        <v>1404.8167539267017</v>
      </c>
      <c r="AC28" s="11">
        <f t="shared" si="20"/>
        <v>25.130890052356023</v>
      </c>
      <c r="AD28" s="7"/>
      <c r="AE28" s="78">
        <v>500</v>
      </c>
      <c r="AF28" s="83">
        <f t="shared" si="5"/>
        <v>268.51875</v>
      </c>
      <c r="AG28" s="46">
        <v>19.98125</v>
      </c>
      <c r="AH28" s="11">
        <f t="shared" si="21"/>
        <v>1398.8113856740695</v>
      </c>
      <c r="AI28" s="11">
        <f t="shared" si="22"/>
        <v>25.023459493274945</v>
      </c>
      <c r="AJ28" s="7"/>
      <c r="AK28" s="78">
        <v>500</v>
      </c>
      <c r="AL28" s="83">
        <f t="shared" si="6"/>
        <v>268.36875</v>
      </c>
      <c r="AM28" s="46">
        <v>20.13125</v>
      </c>
      <c r="AN28" s="12">
        <f t="shared" si="33"/>
        <v>1388.3886991617508</v>
      </c>
      <c r="AO28" s="11">
        <f t="shared" si="34"/>
        <v>24.83700714063955</v>
      </c>
      <c r="AP28" s="7"/>
      <c r="AQ28" s="78">
        <v>500</v>
      </c>
      <c r="AR28" s="83">
        <f t="shared" si="7"/>
        <v>268.31666666666666</v>
      </c>
      <c r="AS28" s="46">
        <v>20.183333333333334</v>
      </c>
      <c r="AT28" s="12">
        <f t="shared" si="25"/>
        <v>1384.805945499587</v>
      </c>
      <c r="AU28" s="11">
        <f t="shared" si="26"/>
        <v>24.77291494632535</v>
      </c>
      <c r="AV28" s="7"/>
      <c r="AW28" s="78">
        <v>500</v>
      </c>
      <c r="AX28" s="83">
        <f t="shared" si="8"/>
        <v>268.015625</v>
      </c>
      <c r="AY28" s="46">
        <v>20.484375</v>
      </c>
      <c r="AZ28" s="12">
        <f t="shared" si="27"/>
        <v>1364.4546147978642</v>
      </c>
      <c r="BA28" s="11">
        <f t="shared" si="28"/>
        <v>24.40884820747521</v>
      </c>
      <c r="BB28" s="7"/>
      <c r="BC28" s="78">
        <v>500</v>
      </c>
      <c r="BD28" s="83">
        <f t="shared" si="9"/>
        <v>267.78125</v>
      </c>
      <c r="BE28" s="46">
        <v>20.71875</v>
      </c>
      <c r="BF28" s="12">
        <f t="shared" si="29"/>
        <v>1349.0196078431372</v>
      </c>
      <c r="BG28" s="11">
        <f t="shared" si="30"/>
        <v>24.132730015082956</v>
      </c>
      <c r="BI28" s="78">
        <v>500</v>
      </c>
      <c r="BJ28" s="83">
        <f t="shared" si="10"/>
        <v>267.5078125</v>
      </c>
      <c r="BK28" s="46">
        <v>20.9921875</v>
      </c>
      <c r="BL28" s="12">
        <f t="shared" si="31"/>
        <v>1331.447711202084</v>
      </c>
      <c r="BM28" s="11">
        <f t="shared" si="32"/>
        <v>23.81838481577968</v>
      </c>
    </row>
    <row r="29" spans="1:65" s="87" customFormat="1" ht="12.75">
      <c r="A29" s="85" t="s">
        <v>10</v>
      </c>
      <c r="B29" s="85"/>
      <c r="C29" s="86"/>
      <c r="E29" s="85">
        <f>TRIMMEAN(E13:E28,0.4)</f>
        <v>24.8711106103936</v>
      </c>
      <c r="F29" s="85"/>
      <c r="G29" s="85" t="s">
        <v>10</v>
      </c>
      <c r="H29" s="85"/>
      <c r="I29" s="86"/>
      <c r="K29" s="85">
        <f>TRIMMEAN(K13:K28,0.4)</f>
        <v>23.910897259404837</v>
      </c>
      <c r="L29" s="85"/>
      <c r="M29" s="85" t="s">
        <v>10</v>
      </c>
      <c r="N29" s="85"/>
      <c r="O29" s="86"/>
      <c r="Q29" s="85">
        <f>TRIMMEAN(Q13:Q28,0.4)</f>
        <v>24.144781087504732</v>
      </c>
      <c r="R29" s="85"/>
      <c r="S29" s="85" t="s">
        <v>10</v>
      </c>
      <c r="T29" s="85"/>
      <c r="U29" s="86"/>
      <c r="W29" s="85">
        <f>TRIMMEAN(W13:W28,0.4)</f>
        <v>24.189190574896124</v>
      </c>
      <c r="X29" s="85"/>
      <c r="Y29" s="85" t="s">
        <v>10</v>
      </c>
      <c r="Z29" s="85"/>
      <c r="AA29" s="86"/>
      <c r="AC29" s="85">
        <f>TRIMMEAN(AC13:AC28,0.4)</f>
        <v>24.166427614357364</v>
      </c>
      <c r="AD29" s="85"/>
      <c r="AE29" s="85" t="s">
        <v>10</v>
      </c>
      <c r="AF29" s="85"/>
      <c r="AG29" s="86"/>
      <c r="AI29" s="85">
        <f>TRIMMEAN(AI13:AI28,0.4)</f>
        <v>24.05452410055009</v>
      </c>
      <c r="AJ29" s="85"/>
      <c r="AK29" s="85" t="s">
        <v>10</v>
      </c>
      <c r="AL29" s="85"/>
      <c r="AM29" s="86"/>
      <c r="AO29" s="85">
        <f>TRIMMEAN(AO13:AO28,0.4)</f>
        <v>23.95600021390075</v>
      </c>
      <c r="AP29" s="85"/>
      <c r="AQ29" s="85" t="s">
        <v>10</v>
      </c>
      <c r="AR29" s="85"/>
      <c r="AS29" s="86"/>
      <c r="AU29" s="85">
        <f>TRIMMEAN(AU13:AU28,0.4)</f>
        <v>23.85402275667081</v>
      </c>
      <c r="AV29" s="85"/>
      <c r="AW29" s="85" t="s">
        <v>10</v>
      </c>
      <c r="AX29" s="85"/>
      <c r="AY29" s="86"/>
      <c r="BA29" s="85">
        <f>TRIMMEAN(BA13:BA28,0.4)</f>
        <v>23.520458931616027</v>
      </c>
      <c r="BB29" s="85"/>
      <c r="BC29" s="85" t="s">
        <v>10</v>
      </c>
      <c r="BD29" s="85"/>
      <c r="BE29" s="86"/>
      <c r="BG29" s="85">
        <f>TRIMMEAN(BG13:BG28,0.4)</f>
        <v>23.30134163489418</v>
      </c>
      <c r="BI29" s="85" t="s">
        <v>10</v>
      </c>
      <c r="BJ29" s="85"/>
      <c r="BK29" s="86"/>
      <c r="BM29" s="85">
        <f>TRIMMEAN(BM13:BM28,0.4)</f>
        <v>22.83342875434409</v>
      </c>
    </row>
    <row r="30" spans="1:65" ht="13.5" thickBot="1">
      <c r="A30" s="35"/>
      <c r="B30" s="35"/>
      <c r="C30" s="35"/>
      <c r="D30" s="42"/>
      <c r="E30" s="35"/>
      <c r="F30" s="35"/>
      <c r="G30" s="35"/>
      <c r="H30" s="35"/>
      <c r="I30" s="35"/>
      <c r="J30" s="42"/>
      <c r="K30" s="35"/>
      <c r="L30" s="35"/>
      <c r="M30" s="35"/>
      <c r="N30" s="35"/>
      <c r="O30" s="35"/>
      <c r="P30" s="42"/>
      <c r="Q30" s="35"/>
      <c r="R30" s="35"/>
      <c r="S30" s="35"/>
      <c r="T30" s="35"/>
      <c r="U30" s="35"/>
      <c r="V30" s="42"/>
      <c r="W30" s="35"/>
      <c r="X30" s="35"/>
      <c r="Y30" s="35"/>
      <c r="Z30" s="35"/>
      <c r="AA30" s="35"/>
      <c r="AB30" s="42"/>
      <c r="AC30" s="35"/>
      <c r="AD30" s="35"/>
      <c r="AE30" s="35"/>
      <c r="AF30" s="35"/>
      <c r="AG30" s="35"/>
      <c r="AH30" s="42"/>
      <c r="AI30" s="35"/>
      <c r="AJ30" s="35"/>
      <c r="AK30" s="35"/>
      <c r="AL30" s="35"/>
      <c r="AM30" s="35"/>
      <c r="AN30" s="42"/>
      <c r="AO30" s="35"/>
      <c r="AP30" s="35"/>
      <c r="AQ30" s="35"/>
      <c r="AR30" s="35"/>
      <c r="AS30" s="35"/>
      <c r="AT30" s="42"/>
      <c r="AU30" s="35"/>
      <c r="AV30" s="35"/>
      <c r="AW30" s="35"/>
      <c r="AX30" s="35"/>
      <c r="AY30" s="35"/>
      <c r="AZ30" s="42"/>
      <c r="BA30" s="35"/>
      <c r="BB30" s="35"/>
      <c r="BC30" s="35"/>
      <c r="BD30" s="35"/>
      <c r="BE30" s="35"/>
      <c r="BF30" s="42"/>
      <c r="BG30" s="35"/>
      <c r="BI30" s="35"/>
      <c r="BJ30" s="35"/>
      <c r="BK30" s="35"/>
      <c r="BL30" s="42"/>
      <c r="BM30" s="35"/>
    </row>
    <row r="31" spans="1:65" ht="15.75" thickBot="1">
      <c r="A31" s="16" t="s">
        <v>0</v>
      </c>
      <c r="B31" s="15" t="str">
        <f>B4</f>
        <v>0°</v>
      </c>
      <c r="C31" s="122" t="s">
        <v>1</v>
      </c>
      <c r="D31" s="123"/>
      <c r="E31" s="13">
        <f>'Test Conditions'!$H$8</f>
        <v>0</v>
      </c>
      <c r="F31" s="7"/>
      <c r="G31" s="16" t="s">
        <v>0</v>
      </c>
      <c r="H31" s="15" t="str">
        <f>H4</f>
        <v>0.5°</v>
      </c>
      <c r="I31" s="122" t="s">
        <v>1</v>
      </c>
      <c r="J31" s="123"/>
      <c r="K31" s="13">
        <f>'Test Conditions'!$H$8</f>
        <v>0</v>
      </c>
      <c r="L31" s="7"/>
      <c r="M31" s="16" t="s">
        <v>0</v>
      </c>
      <c r="N31" s="15" t="str">
        <f>N4</f>
        <v>1°</v>
      </c>
      <c r="O31" s="122" t="s">
        <v>1</v>
      </c>
      <c r="P31" s="123"/>
      <c r="Q31" s="13">
        <f>'Test Conditions'!$H$8</f>
        <v>0</v>
      </c>
      <c r="R31" s="7"/>
      <c r="S31" s="16" t="s">
        <v>0</v>
      </c>
      <c r="T31" s="15" t="str">
        <f>T4</f>
        <v>1.5°</v>
      </c>
      <c r="U31" s="122" t="s">
        <v>1</v>
      </c>
      <c r="V31" s="123"/>
      <c r="W31" s="13">
        <f>'Test Conditions'!$H$8</f>
        <v>0</v>
      </c>
      <c r="X31" s="7"/>
      <c r="Y31" s="16" t="s">
        <v>0</v>
      </c>
      <c r="Z31" s="15" t="str">
        <f>Z4</f>
        <v>2°</v>
      </c>
      <c r="AA31" s="122" t="s">
        <v>1</v>
      </c>
      <c r="AB31" s="123"/>
      <c r="AC31" s="13">
        <f>'Test Conditions'!$H$8</f>
        <v>0</v>
      </c>
      <c r="AD31" s="35"/>
      <c r="AE31" s="16" t="s">
        <v>0</v>
      </c>
      <c r="AF31" s="15" t="str">
        <f>AF4</f>
        <v>2.5°</v>
      </c>
      <c r="AG31" s="122" t="s">
        <v>1</v>
      </c>
      <c r="AH31" s="123"/>
      <c r="AI31" s="13">
        <f>'Test Conditions'!$H$8</f>
        <v>0</v>
      </c>
      <c r="AJ31" s="7"/>
      <c r="AK31" s="16" t="s">
        <v>0</v>
      </c>
      <c r="AL31" s="15" t="str">
        <f>AL4</f>
        <v>3°</v>
      </c>
      <c r="AM31" s="122" t="s">
        <v>1</v>
      </c>
      <c r="AN31" s="123"/>
      <c r="AO31" s="13">
        <f>'Test Conditions'!$H$8</f>
        <v>0</v>
      </c>
      <c r="AP31" s="7"/>
      <c r="AQ31" s="16" t="s">
        <v>0</v>
      </c>
      <c r="AR31" s="15" t="str">
        <f>AR4</f>
        <v>3.5°</v>
      </c>
      <c r="AS31" s="122" t="s">
        <v>1</v>
      </c>
      <c r="AT31" s="123"/>
      <c r="AU31" s="13">
        <f>'Test Conditions'!$H$8</f>
        <v>0</v>
      </c>
      <c r="AV31" s="7"/>
      <c r="AW31" s="16" t="s">
        <v>0</v>
      </c>
      <c r="AX31" s="15" t="str">
        <f>AX4</f>
        <v>4°</v>
      </c>
      <c r="AY31" s="122" t="s">
        <v>1</v>
      </c>
      <c r="AZ31" s="123"/>
      <c r="BA31" s="13">
        <f>'Test Conditions'!$H$8</f>
        <v>0</v>
      </c>
      <c r="BB31" s="7"/>
      <c r="BC31" s="16" t="s">
        <v>0</v>
      </c>
      <c r="BD31" s="15" t="str">
        <f>BD4</f>
        <v>4.5°</v>
      </c>
      <c r="BE31" s="122" t="s">
        <v>1</v>
      </c>
      <c r="BF31" s="123"/>
      <c r="BG31" s="13">
        <f>'Test Conditions'!$H$8</f>
        <v>0</v>
      </c>
      <c r="BI31" s="16" t="s">
        <v>0</v>
      </c>
      <c r="BJ31" s="15" t="str">
        <f>BJ4</f>
        <v>5°</v>
      </c>
      <c r="BK31" s="122" t="s">
        <v>1</v>
      </c>
      <c r="BL31" s="123"/>
      <c r="BM31" s="13">
        <f>'Test Conditions'!$H$8</f>
        <v>0</v>
      </c>
    </row>
    <row r="32" spans="1:65" ht="15.75" thickBot="1">
      <c r="A32" s="16" t="s">
        <v>2</v>
      </c>
      <c r="B32" s="15" t="s">
        <v>27</v>
      </c>
      <c r="C32" s="17"/>
      <c r="D32" s="17"/>
      <c r="E32" s="17"/>
      <c r="F32" s="7"/>
      <c r="G32" s="16" t="s">
        <v>2</v>
      </c>
      <c r="H32" s="15" t="str">
        <f>B32</f>
        <v>24psi</v>
      </c>
      <c r="I32" s="17"/>
      <c r="J32" s="17"/>
      <c r="K32" s="17"/>
      <c r="L32" s="7"/>
      <c r="M32" s="16" t="s">
        <v>2</v>
      </c>
      <c r="N32" s="15" t="str">
        <f>B32</f>
        <v>24psi</v>
      </c>
      <c r="O32" s="17"/>
      <c r="P32" s="17"/>
      <c r="Q32" s="17"/>
      <c r="R32" s="7"/>
      <c r="S32" s="16" t="s">
        <v>2</v>
      </c>
      <c r="T32" s="15" t="str">
        <f>B32</f>
        <v>24psi</v>
      </c>
      <c r="U32" s="17"/>
      <c r="V32" s="17"/>
      <c r="W32" s="17"/>
      <c r="X32" s="7"/>
      <c r="Y32" s="16" t="s">
        <v>2</v>
      </c>
      <c r="Z32" s="15" t="str">
        <f>B32</f>
        <v>24psi</v>
      </c>
      <c r="AA32" s="17"/>
      <c r="AB32" s="17"/>
      <c r="AC32" s="17"/>
      <c r="AE32" s="16" t="s">
        <v>2</v>
      </c>
      <c r="AF32" s="15" t="str">
        <f>B32</f>
        <v>24psi</v>
      </c>
      <c r="AG32" s="17"/>
      <c r="AH32" s="17"/>
      <c r="AI32" s="17"/>
      <c r="AJ32" s="7"/>
      <c r="AK32" s="16" t="s">
        <v>2</v>
      </c>
      <c r="AL32" s="15" t="str">
        <f>B32</f>
        <v>24psi</v>
      </c>
      <c r="AM32" s="17"/>
      <c r="AN32" s="17"/>
      <c r="AO32" s="17"/>
      <c r="AP32" s="7"/>
      <c r="AQ32" s="16" t="s">
        <v>2</v>
      </c>
      <c r="AR32" s="15" t="str">
        <f>B32</f>
        <v>24psi</v>
      </c>
      <c r="AS32" s="17"/>
      <c r="AT32" s="17"/>
      <c r="AU32" s="17"/>
      <c r="AV32" s="7"/>
      <c r="AW32" s="16" t="s">
        <v>2</v>
      </c>
      <c r="AX32" s="15" t="str">
        <f>B32</f>
        <v>24psi</v>
      </c>
      <c r="AY32" s="17"/>
      <c r="AZ32" s="17"/>
      <c r="BA32" s="17"/>
      <c r="BB32" s="7"/>
      <c r="BC32" s="16" t="s">
        <v>2</v>
      </c>
      <c r="BD32" s="15" t="str">
        <f>B32</f>
        <v>24psi</v>
      </c>
      <c r="BE32" s="17"/>
      <c r="BF32" s="17"/>
      <c r="BG32" s="17"/>
      <c r="BI32" s="16" t="s">
        <v>2</v>
      </c>
      <c r="BJ32" s="15" t="str">
        <f>B32</f>
        <v>24psi</v>
      </c>
      <c r="BK32" s="17"/>
      <c r="BL32" s="17"/>
      <c r="BM32" s="17"/>
    </row>
    <row r="33" spans="1:65" ht="15">
      <c r="A33" s="17" t="s">
        <v>3</v>
      </c>
      <c r="B33" s="18" t="s">
        <v>4</v>
      </c>
      <c r="C33" s="17" t="s">
        <v>5</v>
      </c>
      <c r="D33" s="17" t="s">
        <v>6</v>
      </c>
      <c r="E33" s="17" t="s">
        <v>6</v>
      </c>
      <c r="F33" s="7"/>
      <c r="G33" s="17" t="s">
        <v>3</v>
      </c>
      <c r="H33" s="18" t="s">
        <v>4</v>
      </c>
      <c r="I33" s="17" t="s">
        <v>5</v>
      </c>
      <c r="J33" s="17" t="s">
        <v>6</v>
      </c>
      <c r="K33" s="17" t="s">
        <v>6</v>
      </c>
      <c r="L33" s="7"/>
      <c r="M33" s="17" t="s">
        <v>3</v>
      </c>
      <c r="N33" s="18" t="s">
        <v>4</v>
      </c>
      <c r="O33" s="17" t="s">
        <v>5</v>
      </c>
      <c r="P33" s="17" t="s">
        <v>6</v>
      </c>
      <c r="Q33" s="17" t="s">
        <v>6</v>
      </c>
      <c r="R33" s="7"/>
      <c r="S33" s="17" t="s">
        <v>3</v>
      </c>
      <c r="T33" s="18" t="s">
        <v>4</v>
      </c>
      <c r="U33" s="17" t="s">
        <v>5</v>
      </c>
      <c r="V33" s="17" t="s">
        <v>6</v>
      </c>
      <c r="W33" s="17" t="s">
        <v>6</v>
      </c>
      <c r="X33" s="7"/>
      <c r="Y33" s="17" t="s">
        <v>3</v>
      </c>
      <c r="Z33" s="18" t="s">
        <v>4</v>
      </c>
      <c r="AA33" s="17" t="s">
        <v>5</v>
      </c>
      <c r="AB33" s="17" t="s">
        <v>6</v>
      </c>
      <c r="AC33" s="17" t="s">
        <v>6</v>
      </c>
      <c r="AE33" s="17" t="s">
        <v>3</v>
      </c>
      <c r="AF33" s="18" t="s">
        <v>4</v>
      </c>
      <c r="AG33" s="17" t="s">
        <v>5</v>
      </c>
      <c r="AH33" s="17" t="s">
        <v>6</v>
      </c>
      <c r="AI33" s="17" t="s">
        <v>6</v>
      </c>
      <c r="AJ33" s="7"/>
      <c r="AK33" s="17" t="s">
        <v>3</v>
      </c>
      <c r="AL33" s="18" t="s">
        <v>4</v>
      </c>
      <c r="AM33" s="17" t="s">
        <v>5</v>
      </c>
      <c r="AN33" s="17" t="s">
        <v>6</v>
      </c>
      <c r="AO33" s="17" t="s">
        <v>6</v>
      </c>
      <c r="AP33" s="7"/>
      <c r="AQ33" s="17" t="s">
        <v>3</v>
      </c>
      <c r="AR33" s="18" t="s">
        <v>4</v>
      </c>
      <c r="AS33" s="17" t="s">
        <v>5</v>
      </c>
      <c r="AT33" s="17" t="s">
        <v>6</v>
      </c>
      <c r="AU33" s="17" t="s">
        <v>6</v>
      </c>
      <c r="AV33" s="7"/>
      <c r="AW33" s="17" t="s">
        <v>3</v>
      </c>
      <c r="AX33" s="18" t="s">
        <v>4</v>
      </c>
      <c r="AY33" s="17" t="s">
        <v>5</v>
      </c>
      <c r="AZ33" s="17" t="s">
        <v>6</v>
      </c>
      <c r="BA33" s="17" t="s">
        <v>6</v>
      </c>
      <c r="BB33" s="7"/>
      <c r="BC33" s="17" t="s">
        <v>3</v>
      </c>
      <c r="BD33" s="18" t="s">
        <v>4</v>
      </c>
      <c r="BE33" s="17" t="s">
        <v>5</v>
      </c>
      <c r="BF33" s="17" t="s">
        <v>6</v>
      </c>
      <c r="BG33" s="17" t="s">
        <v>6</v>
      </c>
      <c r="BI33" s="17" t="s">
        <v>3</v>
      </c>
      <c r="BJ33" s="18" t="s">
        <v>4</v>
      </c>
      <c r="BK33" s="17" t="s">
        <v>5</v>
      </c>
      <c r="BL33" s="17" t="s">
        <v>6</v>
      </c>
      <c r="BM33" s="17" t="s">
        <v>6</v>
      </c>
    </row>
    <row r="34" spans="1:65" ht="15.75" thickBot="1">
      <c r="A34" s="19" t="s">
        <v>7</v>
      </c>
      <c r="B34" s="20" t="s">
        <v>8</v>
      </c>
      <c r="C34" s="21" t="s">
        <v>8</v>
      </c>
      <c r="D34" s="21" t="s">
        <v>9</v>
      </c>
      <c r="E34" s="21" t="s">
        <v>10</v>
      </c>
      <c r="F34" s="7"/>
      <c r="G34" s="19" t="s">
        <v>7</v>
      </c>
      <c r="H34" s="20" t="s">
        <v>8</v>
      </c>
      <c r="I34" s="21" t="s">
        <v>8</v>
      </c>
      <c r="J34" s="21" t="s">
        <v>9</v>
      </c>
      <c r="K34" s="21" t="s">
        <v>10</v>
      </c>
      <c r="L34" s="7"/>
      <c r="M34" s="19" t="s">
        <v>7</v>
      </c>
      <c r="N34" s="20" t="s">
        <v>8</v>
      </c>
      <c r="O34" s="21" t="s">
        <v>8</v>
      </c>
      <c r="P34" s="21" t="s">
        <v>9</v>
      </c>
      <c r="Q34" s="21" t="s">
        <v>10</v>
      </c>
      <c r="R34" s="7"/>
      <c r="S34" s="19" t="s">
        <v>7</v>
      </c>
      <c r="T34" s="20" t="s">
        <v>8</v>
      </c>
      <c r="U34" s="21" t="s">
        <v>8</v>
      </c>
      <c r="V34" s="21" t="s">
        <v>9</v>
      </c>
      <c r="W34" s="21" t="s">
        <v>10</v>
      </c>
      <c r="X34" s="7"/>
      <c r="Y34" s="19" t="s">
        <v>7</v>
      </c>
      <c r="Z34" s="20" t="s">
        <v>8</v>
      </c>
      <c r="AA34" s="21" t="s">
        <v>8</v>
      </c>
      <c r="AB34" s="21" t="s">
        <v>9</v>
      </c>
      <c r="AC34" s="21" t="s">
        <v>10</v>
      </c>
      <c r="AE34" s="19" t="s">
        <v>7</v>
      </c>
      <c r="AF34" s="20" t="s">
        <v>8</v>
      </c>
      <c r="AG34" s="21" t="s">
        <v>8</v>
      </c>
      <c r="AH34" s="21" t="s">
        <v>9</v>
      </c>
      <c r="AI34" s="21" t="s">
        <v>10</v>
      </c>
      <c r="AJ34" s="7"/>
      <c r="AK34" s="19" t="s">
        <v>7</v>
      </c>
      <c r="AL34" s="20" t="s">
        <v>8</v>
      </c>
      <c r="AM34" s="21" t="s">
        <v>8</v>
      </c>
      <c r="AN34" s="21" t="s">
        <v>9</v>
      </c>
      <c r="AO34" s="21" t="s">
        <v>10</v>
      </c>
      <c r="AP34" s="7"/>
      <c r="AQ34" s="19" t="s">
        <v>7</v>
      </c>
      <c r="AR34" s="20" t="s">
        <v>8</v>
      </c>
      <c r="AS34" s="21" t="s">
        <v>8</v>
      </c>
      <c r="AT34" s="21" t="s">
        <v>9</v>
      </c>
      <c r="AU34" s="21" t="s">
        <v>10</v>
      </c>
      <c r="AV34" s="7"/>
      <c r="AW34" s="19" t="s">
        <v>7</v>
      </c>
      <c r="AX34" s="20" t="s">
        <v>8</v>
      </c>
      <c r="AY34" s="21" t="s">
        <v>8</v>
      </c>
      <c r="AZ34" s="21" t="s">
        <v>9</v>
      </c>
      <c r="BA34" s="21" t="s">
        <v>10</v>
      </c>
      <c r="BB34" s="7"/>
      <c r="BC34" s="19" t="s">
        <v>7</v>
      </c>
      <c r="BD34" s="20" t="s">
        <v>8</v>
      </c>
      <c r="BE34" s="21" t="s">
        <v>8</v>
      </c>
      <c r="BF34" s="21" t="s">
        <v>9</v>
      </c>
      <c r="BG34" s="21" t="s">
        <v>10</v>
      </c>
      <c r="BI34" s="19" t="s">
        <v>7</v>
      </c>
      <c r="BJ34" s="20" t="s">
        <v>8</v>
      </c>
      <c r="BK34" s="21" t="s">
        <v>8</v>
      </c>
      <c r="BL34" s="21" t="s">
        <v>9</v>
      </c>
      <c r="BM34" s="21" t="s">
        <v>10</v>
      </c>
    </row>
    <row r="35" spans="1:65" ht="12.75">
      <c r="A35" s="76">
        <v>0</v>
      </c>
      <c r="B35" s="81">
        <f>$F$2-C35</f>
        <v>288.5</v>
      </c>
      <c r="C35" s="44">
        <v>0</v>
      </c>
      <c r="D35" s="2">
        <v>0</v>
      </c>
      <c r="E35" s="1">
        <v>0</v>
      </c>
      <c r="F35" s="7"/>
      <c r="G35" s="76">
        <v>0</v>
      </c>
      <c r="H35" s="81">
        <f>$F$2-I35</f>
        <v>288.5</v>
      </c>
      <c r="I35" s="44">
        <v>0</v>
      </c>
      <c r="J35" s="2">
        <v>0</v>
      </c>
      <c r="K35" s="1">
        <v>0</v>
      </c>
      <c r="L35" s="7"/>
      <c r="M35" s="76">
        <v>0</v>
      </c>
      <c r="N35" s="81">
        <f>$F$2-O35</f>
        <v>288.5</v>
      </c>
      <c r="O35" s="44">
        <v>0</v>
      </c>
      <c r="P35" s="2">
        <v>0</v>
      </c>
      <c r="Q35" s="1">
        <v>0</v>
      </c>
      <c r="R35" s="7"/>
      <c r="S35" s="76">
        <v>0</v>
      </c>
      <c r="T35" s="81">
        <f>$F$2-U35</f>
        <v>288.5</v>
      </c>
      <c r="U35" s="44">
        <v>0</v>
      </c>
      <c r="V35" s="2">
        <v>0</v>
      </c>
      <c r="W35" s="1">
        <v>0</v>
      </c>
      <c r="X35" s="7"/>
      <c r="Y35" s="76">
        <v>0</v>
      </c>
      <c r="Z35" s="81">
        <f>$F$2-AA35</f>
        <v>288.5</v>
      </c>
      <c r="AA35" s="44">
        <v>0</v>
      </c>
      <c r="AB35" s="2">
        <v>0</v>
      </c>
      <c r="AC35" s="1">
        <v>0</v>
      </c>
      <c r="AE35" s="76">
        <v>0</v>
      </c>
      <c r="AF35" s="81">
        <f>$F$2-AG35</f>
        <v>288.5</v>
      </c>
      <c r="AG35" s="44">
        <v>0</v>
      </c>
      <c r="AH35" s="2">
        <v>0</v>
      </c>
      <c r="AI35" s="1">
        <v>0</v>
      </c>
      <c r="AJ35" s="7"/>
      <c r="AK35" s="76">
        <v>0</v>
      </c>
      <c r="AL35" s="81">
        <f>$F$2-AM35</f>
        <v>288.5</v>
      </c>
      <c r="AM35" s="44">
        <v>0</v>
      </c>
      <c r="AN35" s="2">
        <v>0</v>
      </c>
      <c r="AO35" s="1">
        <v>0</v>
      </c>
      <c r="AP35" s="7"/>
      <c r="AQ35" s="76">
        <v>0</v>
      </c>
      <c r="AR35" s="81">
        <f>$F$2-AS35</f>
        <v>288.5</v>
      </c>
      <c r="AS35" s="44">
        <v>0</v>
      </c>
      <c r="AT35" s="2">
        <v>0</v>
      </c>
      <c r="AU35" s="1">
        <v>0</v>
      </c>
      <c r="AV35" s="7"/>
      <c r="AW35" s="76">
        <v>0</v>
      </c>
      <c r="AX35" s="81">
        <f>$F$2-AY35</f>
        <v>288.5</v>
      </c>
      <c r="AY35" s="44">
        <v>0</v>
      </c>
      <c r="AZ35" s="2">
        <v>0</v>
      </c>
      <c r="BA35" s="1">
        <v>0</v>
      </c>
      <c r="BB35" s="7"/>
      <c r="BC35" s="76">
        <v>0</v>
      </c>
      <c r="BD35" s="81">
        <f>$F$2-BE35</f>
        <v>288.5</v>
      </c>
      <c r="BE35" s="44">
        <v>0</v>
      </c>
      <c r="BF35" s="2">
        <v>0</v>
      </c>
      <c r="BG35" s="1">
        <v>0</v>
      </c>
      <c r="BI35" s="76">
        <v>0</v>
      </c>
      <c r="BJ35" s="81">
        <f>$F$2-BK35</f>
        <v>288.5</v>
      </c>
      <c r="BK35" s="44">
        <v>0</v>
      </c>
      <c r="BL35" s="2">
        <v>0</v>
      </c>
      <c r="BM35" s="1">
        <v>0</v>
      </c>
    </row>
    <row r="36" spans="1:65" ht="12.75">
      <c r="A36" s="77">
        <v>25</v>
      </c>
      <c r="B36" s="82">
        <f aca="true" t="shared" si="35" ref="B36:B55">$F$2-C36</f>
        <v>288.434375</v>
      </c>
      <c r="C36" s="45">
        <v>0.065625</v>
      </c>
      <c r="D36" s="4">
        <f>E36*55.9</f>
        <v>21295.238095238095</v>
      </c>
      <c r="E36" s="3">
        <f>A36/C36</f>
        <v>380.95238095238096</v>
      </c>
      <c r="F36" s="7"/>
      <c r="G36" s="77">
        <v>25</v>
      </c>
      <c r="H36" s="82">
        <f aca="true" t="shared" si="36" ref="H36:H55">$F$2-I36</f>
        <v>287.9015625</v>
      </c>
      <c r="I36" s="45">
        <v>0.5984375</v>
      </c>
      <c r="J36" s="4">
        <f>K36*55.9</f>
        <v>2335.248041775457</v>
      </c>
      <c r="K36" s="3">
        <f>G36/I36</f>
        <v>41.775456919060055</v>
      </c>
      <c r="L36" s="7"/>
      <c r="M36" s="77">
        <v>25</v>
      </c>
      <c r="N36" s="82">
        <f aca="true" t="shared" si="37" ref="N36:N55">$F$2-O36</f>
        <v>287.8984375</v>
      </c>
      <c r="O36" s="45">
        <v>0.6015625</v>
      </c>
      <c r="P36" s="4">
        <f>Q36*55.9</f>
        <v>2323.116883116883</v>
      </c>
      <c r="Q36" s="3">
        <f>M36/O36</f>
        <v>41.55844155844156</v>
      </c>
      <c r="R36" s="7"/>
      <c r="S36" s="77">
        <v>25</v>
      </c>
      <c r="T36" s="82">
        <f aca="true" t="shared" si="38" ref="T36:T55">$F$2-U36</f>
        <v>288.2296872625</v>
      </c>
      <c r="U36" s="45">
        <v>0.2703127375</v>
      </c>
      <c r="V36" s="4">
        <f>W36*55.9</f>
        <v>5169.9376541588235</v>
      </c>
      <c r="W36" s="3">
        <f>S36/U36</f>
        <v>92.48546787403978</v>
      </c>
      <c r="X36" s="7"/>
      <c r="Y36" s="77">
        <v>25</v>
      </c>
      <c r="Z36" s="82">
        <f aca="true" t="shared" si="39" ref="Z36:Z55">$F$2-AA36</f>
        <v>288.15625</v>
      </c>
      <c r="AA36" s="45">
        <v>0.34375</v>
      </c>
      <c r="AB36" s="4">
        <f>AC36*55.9</f>
        <v>4065.4545454545455</v>
      </c>
      <c r="AC36" s="3">
        <f>Y36/AA36</f>
        <v>72.72727272727273</v>
      </c>
      <c r="AE36" s="77">
        <v>25</v>
      </c>
      <c r="AF36" s="82">
        <f aca="true" t="shared" si="40" ref="AF36:AF55">$F$2-AG36</f>
        <v>288.28124957</v>
      </c>
      <c r="AG36" s="45">
        <v>0.21875043</v>
      </c>
      <c r="AH36" s="4">
        <f>AI36*55.9</f>
        <v>6388.558870489992</v>
      </c>
      <c r="AI36" s="3">
        <f>AE36/AG36</f>
        <v>114.28548963309467</v>
      </c>
      <c r="AJ36" s="7"/>
      <c r="AK36" s="77">
        <v>25</v>
      </c>
      <c r="AL36" s="82">
        <f aca="true" t="shared" si="41" ref="AL36:AL55">$F$2-AM36</f>
        <v>288.36406245225</v>
      </c>
      <c r="AM36" s="45">
        <v>0.13593754775</v>
      </c>
      <c r="AN36" s="4">
        <f>AO36*55.9</f>
        <v>10280.45615895701</v>
      </c>
      <c r="AO36" s="3">
        <f>AK36/AM36</f>
        <v>183.90798137669069</v>
      </c>
      <c r="AP36" s="7"/>
      <c r="AQ36" s="77">
        <v>25</v>
      </c>
      <c r="AR36" s="82">
        <f aca="true" t="shared" si="42" ref="AR36:AR55">$F$2-AS36</f>
        <v>288.2859375</v>
      </c>
      <c r="AS36" s="45">
        <v>0.2140625</v>
      </c>
      <c r="AT36" s="4">
        <f>AU36*55.9</f>
        <v>6528.467153284671</v>
      </c>
      <c r="AU36" s="3">
        <f>AQ36/AS36</f>
        <v>116.78832116788321</v>
      </c>
      <c r="AV36" s="7"/>
      <c r="AW36" s="77">
        <v>25</v>
      </c>
      <c r="AX36" s="82">
        <f aca="true" t="shared" si="43" ref="AX36:AX55">$F$2-AY36</f>
        <v>288.3234375</v>
      </c>
      <c r="AY36" s="45">
        <v>0.1765625</v>
      </c>
      <c r="AZ36" s="4">
        <f>BA36*55.9</f>
        <v>7915.04424778761</v>
      </c>
      <c r="BA36" s="3">
        <f>AW36/AY36</f>
        <v>141.5929203539823</v>
      </c>
      <c r="BB36" s="7"/>
      <c r="BC36" s="77">
        <v>25</v>
      </c>
      <c r="BD36" s="82">
        <f aca="true" t="shared" si="44" ref="BD36:BD55">$F$2-BE36</f>
        <v>288.25625</v>
      </c>
      <c r="BE36" s="45">
        <v>0.24375000000000002</v>
      </c>
      <c r="BF36" s="4">
        <f>BG36*55.9</f>
        <v>5733.333333333333</v>
      </c>
      <c r="BG36" s="3">
        <f>BC36/BE36</f>
        <v>102.56410256410255</v>
      </c>
      <c r="BI36" s="77">
        <v>25</v>
      </c>
      <c r="BJ36" s="82">
        <f aca="true" t="shared" si="45" ref="BJ36:BJ55">$F$2-BK36</f>
        <v>288.075</v>
      </c>
      <c r="BK36" s="45">
        <v>0.425</v>
      </c>
      <c r="BL36" s="4">
        <f>BM36*55.9</f>
        <v>3288.2352941176473</v>
      </c>
      <c r="BM36" s="3">
        <f>BI36/BK36</f>
        <v>58.82352941176471</v>
      </c>
    </row>
    <row r="37" spans="1:65" ht="12.75">
      <c r="A37" s="77">
        <v>50</v>
      </c>
      <c r="B37" s="82">
        <f t="shared" si="35"/>
        <v>286.76875</v>
      </c>
      <c r="C37" s="45">
        <v>1.73125</v>
      </c>
      <c r="D37" s="4">
        <f aca="true" t="shared" si="46" ref="D37:D55">E37*55.9</f>
        <v>1614.4404332129964</v>
      </c>
      <c r="E37" s="3">
        <f aca="true" t="shared" si="47" ref="E37:E55">A37/C37</f>
        <v>28.88086642599278</v>
      </c>
      <c r="F37" s="7"/>
      <c r="G37" s="77">
        <v>50</v>
      </c>
      <c r="H37" s="82">
        <f t="shared" si="36"/>
        <v>286.1515625</v>
      </c>
      <c r="I37" s="45">
        <v>2.3484375</v>
      </c>
      <c r="J37" s="4">
        <f aca="true" t="shared" si="48" ref="J37:J55">K37*55.9</f>
        <v>1190.1530272787757</v>
      </c>
      <c r="K37" s="3">
        <f aca="true" t="shared" si="49" ref="K37:K55">G37/I37</f>
        <v>21.290751829673983</v>
      </c>
      <c r="L37" s="7"/>
      <c r="M37" s="77">
        <v>50</v>
      </c>
      <c r="N37" s="82">
        <f t="shared" si="37"/>
        <v>286.4625</v>
      </c>
      <c r="O37" s="45">
        <v>2.0375</v>
      </c>
      <c r="P37" s="4">
        <f aca="true" t="shared" si="50" ref="P37:P55">Q37*55.9</f>
        <v>1371.7791411042945</v>
      </c>
      <c r="Q37" s="3">
        <f aca="true" t="shared" si="51" ref="Q37:Q55">M37/O37</f>
        <v>24.539877300613497</v>
      </c>
      <c r="R37" s="7"/>
      <c r="S37" s="77">
        <v>50</v>
      </c>
      <c r="T37" s="82">
        <f t="shared" si="38"/>
        <v>286.55</v>
      </c>
      <c r="U37" s="45">
        <v>1.9500000000000002</v>
      </c>
      <c r="V37" s="4">
        <f aca="true" t="shared" si="52" ref="V37:V55">W37*55.9</f>
        <v>1433.3333333333333</v>
      </c>
      <c r="W37" s="3">
        <f aca="true" t="shared" si="53" ref="W37:W55">S37/U37</f>
        <v>25.64102564102564</v>
      </c>
      <c r="X37" s="7"/>
      <c r="Y37" s="77">
        <v>50</v>
      </c>
      <c r="Z37" s="82">
        <f t="shared" si="39"/>
        <v>286.359375</v>
      </c>
      <c r="AA37" s="45">
        <v>2.140625</v>
      </c>
      <c r="AB37" s="4">
        <f aca="true" t="shared" si="54" ref="AB37:AB55">AC37*55.9</f>
        <v>1305.6934306569342</v>
      </c>
      <c r="AC37" s="3">
        <f aca="true" t="shared" si="55" ref="AC37:AC55">Y37/AA37</f>
        <v>23.357664233576642</v>
      </c>
      <c r="AE37" s="77">
        <v>50</v>
      </c>
      <c r="AF37" s="82">
        <f t="shared" si="40"/>
        <v>286.334375</v>
      </c>
      <c r="AG37" s="45">
        <v>2.1656250000000004</v>
      </c>
      <c r="AH37" s="4">
        <f aca="true" t="shared" si="56" ref="AH37:AH55">AI37*55.9</f>
        <v>1290.6204906204905</v>
      </c>
      <c r="AI37" s="3">
        <f aca="true" t="shared" si="57" ref="AI37:AI55">AE37/AG37</f>
        <v>23.088023088023085</v>
      </c>
      <c r="AJ37" s="7"/>
      <c r="AK37" s="77">
        <v>50</v>
      </c>
      <c r="AL37" s="82">
        <f t="shared" si="41"/>
        <v>286.41875</v>
      </c>
      <c r="AM37" s="45">
        <v>2.08125</v>
      </c>
      <c r="AN37" s="4">
        <f aca="true" t="shared" si="58" ref="AN37:AN55">AO37*55.9</f>
        <v>1342.942942942943</v>
      </c>
      <c r="AO37" s="3">
        <f aca="true" t="shared" si="59" ref="AO37:AO55">AK37/AM37</f>
        <v>24.024024024024026</v>
      </c>
      <c r="AP37" s="7"/>
      <c r="AQ37" s="77">
        <v>50</v>
      </c>
      <c r="AR37" s="82">
        <f t="shared" si="42"/>
        <v>286.4484375</v>
      </c>
      <c r="AS37" s="45">
        <v>2.0515625</v>
      </c>
      <c r="AT37" s="4">
        <f aca="true" t="shared" si="60" ref="AT37:AT55">AU37*55.9</f>
        <v>1362.3762376237623</v>
      </c>
      <c r="AU37" s="3">
        <f aca="true" t="shared" si="61" ref="AU37:AU55">AQ37/AS37</f>
        <v>24.37166793602437</v>
      </c>
      <c r="AV37" s="7"/>
      <c r="AW37" s="77">
        <v>50</v>
      </c>
      <c r="AX37" s="82">
        <f t="shared" si="43"/>
        <v>286.509375</v>
      </c>
      <c r="AY37" s="45">
        <v>1.990625</v>
      </c>
      <c r="AZ37" s="4">
        <f aca="true" t="shared" si="62" ref="AZ37:AZ55">BA37*55.9</f>
        <v>1404.081632653061</v>
      </c>
      <c r="BA37" s="3">
        <f aca="true" t="shared" si="63" ref="BA37:BA55">AW37/AY37</f>
        <v>25.117739403453687</v>
      </c>
      <c r="BB37" s="7"/>
      <c r="BC37" s="77">
        <v>50</v>
      </c>
      <c r="BD37" s="82">
        <f t="shared" si="44"/>
        <v>286.3609375</v>
      </c>
      <c r="BE37" s="45">
        <v>2.1390625</v>
      </c>
      <c r="BF37" s="4">
        <f aca="true" t="shared" si="64" ref="BF37:BF55">BG37*55.9</f>
        <v>1306.6471877282686</v>
      </c>
      <c r="BG37" s="3">
        <f aca="true" t="shared" si="65" ref="BG37:BG55">BC37/BE37</f>
        <v>23.37472607742878</v>
      </c>
      <c r="BI37" s="77">
        <v>50</v>
      </c>
      <c r="BJ37" s="82">
        <f t="shared" si="45"/>
        <v>286.125</v>
      </c>
      <c r="BK37" s="45">
        <v>2.375</v>
      </c>
      <c r="BL37" s="4">
        <f aca="true" t="shared" si="66" ref="BL37:BL55">BM37*55.9</f>
        <v>1176.842105263158</v>
      </c>
      <c r="BM37" s="3">
        <f aca="true" t="shared" si="67" ref="BM37:BM55">BI37/BK37</f>
        <v>21.05263157894737</v>
      </c>
    </row>
    <row r="38" spans="1:65" ht="12.75">
      <c r="A38" s="77">
        <v>75</v>
      </c>
      <c r="B38" s="82">
        <f t="shared" si="35"/>
        <v>285.328125</v>
      </c>
      <c r="C38" s="45">
        <v>3.171875</v>
      </c>
      <c r="D38" s="4">
        <f t="shared" si="46"/>
        <v>1321.7733990147783</v>
      </c>
      <c r="E38" s="3">
        <f t="shared" si="47"/>
        <v>23.645320197044335</v>
      </c>
      <c r="F38" s="7"/>
      <c r="G38" s="77">
        <v>75</v>
      </c>
      <c r="H38" s="82">
        <f t="shared" si="36"/>
        <v>284.7203125</v>
      </c>
      <c r="I38" s="45">
        <v>3.7796874999999996</v>
      </c>
      <c r="J38" s="4">
        <f t="shared" si="48"/>
        <v>1109.218685407193</v>
      </c>
      <c r="K38" s="3">
        <f t="shared" si="49"/>
        <v>19.842910293509718</v>
      </c>
      <c r="L38" s="7"/>
      <c r="M38" s="77">
        <v>75</v>
      </c>
      <c r="N38" s="82">
        <f t="shared" si="37"/>
        <v>285.159375</v>
      </c>
      <c r="O38" s="45">
        <v>3.340625</v>
      </c>
      <c r="P38" s="4">
        <f t="shared" si="50"/>
        <v>1255.004677268475</v>
      </c>
      <c r="Q38" s="3">
        <f t="shared" si="51"/>
        <v>22.450888681010287</v>
      </c>
      <c r="R38" s="7"/>
      <c r="S38" s="77">
        <v>75</v>
      </c>
      <c r="T38" s="82">
        <f t="shared" si="38"/>
        <v>285.0734375</v>
      </c>
      <c r="U38" s="45">
        <v>3.4265624999999997</v>
      </c>
      <c r="V38" s="4">
        <f t="shared" si="52"/>
        <v>1223.5294117647059</v>
      </c>
      <c r="W38" s="3">
        <f t="shared" si="53"/>
        <v>21.887824897400822</v>
      </c>
      <c r="X38" s="7"/>
      <c r="Y38" s="77">
        <v>75</v>
      </c>
      <c r="Z38" s="82">
        <f t="shared" si="39"/>
        <v>285.125</v>
      </c>
      <c r="AA38" s="45">
        <v>3.375</v>
      </c>
      <c r="AB38" s="4">
        <f t="shared" si="54"/>
        <v>1242.2222222222222</v>
      </c>
      <c r="AC38" s="3">
        <f t="shared" si="55"/>
        <v>22.22222222222222</v>
      </c>
      <c r="AE38" s="77">
        <v>75</v>
      </c>
      <c r="AF38" s="82">
        <f t="shared" si="40"/>
        <v>285.065625</v>
      </c>
      <c r="AG38" s="45">
        <v>3.4343749999999997</v>
      </c>
      <c r="AH38" s="4">
        <f t="shared" si="56"/>
        <v>1220.7461328480438</v>
      </c>
      <c r="AI38" s="3">
        <f t="shared" si="57"/>
        <v>21.83803457688808</v>
      </c>
      <c r="AJ38" s="7"/>
      <c r="AK38" s="77">
        <v>75</v>
      </c>
      <c r="AL38" s="82">
        <f t="shared" si="41"/>
        <v>285.0234375</v>
      </c>
      <c r="AM38" s="45">
        <v>3.4765625</v>
      </c>
      <c r="AN38" s="4">
        <f t="shared" si="58"/>
        <v>1205.9325842696628</v>
      </c>
      <c r="AO38" s="3">
        <f t="shared" si="59"/>
        <v>21.573033707865168</v>
      </c>
      <c r="AP38" s="7"/>
      <c r="AQ38" s="77">
        <v>75</v>
      </c>
      <c r="AR38" s="82">
        <f t="shared" si="42"/>
        <v>285.0421875</v>
      </c>
      <c r="AS38" s="45">
        <v>3.4578125</v>
      </c>
      <c r="AT38" s="4">
        <f t="shared" si="60"/>
        <v>1212.4717577948486</v>
      </c>
      <c r="AU38" s="3">
        <f t="shared" si="61"/>
        <v>21.69001355625847</v>
      </c>
      <c r="AV38" s="7"/>
      <c r="AW38" s="77">
        <v>75</v>
      </c>
      <c r="AX38" s="82">
        <f t="shared" si="43"/>
        <v>285.128125</v>
      </c>
      <c r="AY38" s="45">
        <v>3.371875</v>
      </c>
      <c r="AZ38" s="4">
        <f t="shared" si="62"/>
        <v>1243.3734939759036</v>
      </c>
      <c r="BA38" s="3">
        <f t="shared" si="63"/>
        <v>22.242817423540313</v>
      </c>
      <c r="BB38" s="7"/>
      <c r="BC38" s="77">
        <v>75</v>
      </c>
      <c r="BD38" s="82">
        <f t="shared" si="44"/>
        <v>284.94375</v>
      </c>
      <c r="BE38" s="45">
        <v>3.55625</v>
      </c>
      <c r="BF38" s="4">
        <f t="shared" si="64"/>
        <v>1178.9103690685413</v>
      </c>
      <c r="BG38" s="3">
        <f t="shared" si="65"/>
        <v>21.0896309314587</v>
      </c>
      <c r="BI38" s="77">
        <v>75</v>
      </c>
      <c r="BJ38" s="82">
        <f t="shared" si="45"/>
        <v>284.7578125</v>
      </c>
      <c r="BK38" s="45">
        <v>3.7421875</v>
      </c>
      <c r="BL38" s="4">
        <f t="shared" si="66"/>
        <v>1120.3340292275573</v>
      </c>
      <c r="BM38" s="3">
        <f t="shared" si="67"/>
        <v>20.041753653444676</v>
      </c>
    </row>
    <row r="39" spans="1:65" ht="12.75">
      <c r="A39" s="77">
        <v>100</v>
      </c>
      <c r="B39" s="82">
        <f t="shared" si="35"/>
        <v>284.204687</v>
      </c>
      <c r="C39" s="45">
        <v>4.295313</v>
      </c>
      <c r="D39" s="4">
        <f t="shared" si="46"/>
        <v>1301.4185462153748</v>
      </c>
      <c r="E39" s="3">
        <f t="shared" si="47"/>
        <v>23.28119045108005</v>
      </c>
      <c r="F39" s="7"/>
      <c r="G39" s="77">
        <v>100</v>
      </c>
      <c r="H39" s="82">
        <f t="shared" si="36"/>
        <v>283.6625</v>
      </c>
      <c r="I39" s="45">
        <v>4.8375</v>
      </c>
      <c r="J39" s="4">
        <f t="shared" si="48"/>
        <v>1155.5555555555554</v>
      </c>
      <c r="K39" s="3">
        <f t="shared" si="49"/>
        <v>20.671834625322997</v>
      </c>
      <c r="L39" s="7"/>
      <c r="M39" s="77">
        <v>100</v>
      </c>
      <c r="N39" s="82">
        <f t="shared" si="37"/>
        <v>283.9109375</v>
      </c>
      <c r="O39" s="45">
        <v>4.5890625</v>
      </c>
      <c r="P39" s="4">
        <f t="shared" si="50"/>
        <v>1218.113721484508</v>
      </c>
      <c r="Q39" s="3">
        <f t="shared" si="51"/>
        <v>21.790943139257745</v>
      </c>
      <c r="R39" s="7"/>
      <c r="S39" s="77">
        <v>100</v>
      </c>
      <c r="T39" s="82">
        <f t="shared" si="38"/>
        <v>283.8921875</v>
      </c>
      <c r="U39" s="45">
        <v>4.6078125</v>
      </c>
      <c r="V39" s="4">
        <f t="shared" si="52"/>
        <v>1213.157002373686</v>
      </c>
      <c r="W39" s="3">
        <f t="shared" si="53"/>
        <v>21.702271956595457</v>
      </c>
      <c r="X39" s="7"/>
      <c r="Y39" s="77">
        <v>100</v>
      </c>
      <c r="Z39" s="82">
        <f t="shared" si="39"/>
        <v>283.996875</v>
      </c>
      <c r="AA39" s="45">
        <v>4.503125</v>
      </c>
      <c r="AB39" s="4">
        <f t="shared" si="54"/>
        <v>1241.3601665510064</v>
      </c>
      <c r="AC39" s="3">
        <f t="shared" si="55"/>
        <v>22.206800832755032</v>
      </c>
      <c r="AE39" s="77">
        <v>100</v>
      </c>
      <c r="AF39" s="82">
        <f t="shared" si="40"/>
        <v>283.9703125</v>
      </c>
      <c r="AG39" s="45">
        <v>4.5296875</v>
      </c>
      <c r="AH39" s="4">
        <f t="shared" si="56"/>
        <v>1234.0807174887893</v>
      </c>
      <c r="AI39" s="3">
        <f t="shared" si="57"/>
        <v>22.07657813038979</v>
      </c>
      <c r="AJ39" s="7"/>
      <c r="AK39" s="77">
        <v>100</v>
      </c>
      <c r="AL39" s="82">
        <f t="shared" si="41"/>
        <v>283.8984375</v>
      </c>
      <c r="AM39" s="45">
        <v>4.6015625</v>
      </c>
      <c r="AN39" s="4">
        <f t="shared" si="58"/>
        <v>1214.804753820034</v>
      </c>
      <c r="AO39" s="3">
        <f t="shared" si="59"/>
        <v>21.731748726655347</v>
      </c>
      <c r="AP39" s="7"/>
      <c r="AQ39" s="77">
        <v>100</v>
      </c>
      <c r="AR39" s="82">
        <f t="shared" si="42"/>
        <v>283.86875</v>
      </c>
      <c r="AS39" s="45">
        <v>4.63125</v>
      </c>
      <c r="AT39" s="4">
        <f t="shared" si="60"/>
        <v>1207.017543859649</v>
      </c>
      <c r="AU39" s="3">
        <f t="shared" si="61"/>
        <v>21.592442645074225</v>
      </c>
      <c r="AV39" s="7"/>
      <c r="AW39" s="77">
        <v>100</v>
      </c>
      <c r="AX39" s="82">
        <f t="shared" si="43"/>
        <v>283.7859375</v>
      </c>
      <c r="AY39" s="45">
        <v>4.714062500000001</v>
      </c>
      <c r="AZ39" s="4">
        <f t="shared" si="62"/>
        <v>1185.8137222406363</v>
      </c>
      <c r="BA39" s="3">
        <f t="shared" si="63"/>
        <v>21.213125621478287</v>
      </c>
      <c r="BB39" s="7"/>
      <c r="BC39" s="77">
        <v>100</v>
      </c>
      <c r="BD39" s="82">
        <f t="shared" si="44"/>
        <v>283.7734375</v>
      </c>
      <c r="BE39" s="45">
        <v>4.7265625</v>
      </c>
      <c r="BF39" s="4">
        <f t="shared" si="64"/>
        <v>1182.6776859504132</v>
      </c>
      <c r="BG39" s="3">
        <f t="shared" si="65"/>
        <v>21.15702479338843</v>
      </c>
      <c r="BI39" s="77">
        <v>100</v>
      </c>
      <c r="BJ39" s="82">
        <f t="shared" si="45"/>
        <v>283.678125</v>
      </c>
      <c r="BK39" s="45">
        <v>4.821875</v>
      </c>
      <c r="BL39" s="4">
        <f t="shared" si="66"/>
        <v>1159.3000648088139</v>
      </c>
      <c r="BM39" s="3">
        <f t="shared" si="67"/>
        <v>20.738820479585222</v>
      </c>
    </row>
    <row r="40" spans="1:65" ht="12.75">
      <c r="A40" s="77">
        <v>125</v>
      </c>
      <c r="B40" s="82">
        <f t="shared" si="35"/>
        <v>283.232812</v>
      </c>
      <c r="C40" s="45">
        <v>5.267188</v>
      </c>
      <c r="D40" s="4">
        <f t="shared" si="46"/>
        <v>1326.6091888119429</v>
      </c>
      <c r="E40" s="3">
        <f t="shared" si="47"/>
        <v>23.731828064614362</v>
      </c>
      <c r="F40" s="7"/>
      <c r="G40" s="77">
        <v>125</v>
      </c>
      <c r="H40" s="82">
        <f t="shared" si="36"/>
        <v>282.503125</v>
      </c>
      <c r="I40" s="45">
        <v>5.996875</v>
      </c>
      <c r="J40" s="4">
        <f t="shared" si="48"/>
        <v>1165.1902032308494</v>
      </c>
      <c r="K40" s="3">
        <f t="shared" si="49"/>
        <v>20.844189682126107</v>
      </c>
      <c r="L40" s="7"/>
      <c r="M40" s="77">
        <v>125</v>
      </c>
      <c r="N40" s="82">
        <f t="shared" si="37"/>
        <v>282.9078125</v>
      </c>
      <c r="O40" s="45">
        <v>5.5921875</v>
      </c>
      <c r="P40" s="4">
        <f t="shared" si="50"/>
        <v>1249.5110366024028</v>
      </c>
      <c r="Q40" s="3">
        <f t="shared" si="51"/>
        <v>22.352612461581447</v>
      </c>
      <c r="R40" s="7"/>
      <c r="S40" s="77">
        <v>125</v>
      </c>
      <c r="T40" s="82">
        <f t="shared" si="38"/>
        <v>282.8859375</v>
      </c>
      <c r="U40" s="45">
        <v>5.614062499999999</v>
      </c>
      <c r="V40" s="4">
        <f t="shared" si="52"/>
        <v>1244.642360144726</v>
      </c>
      <c r="W40" s="3">
        <f t="shared" si="53"/>
        <v>22.265516281658783</v>
      </c>
      <c r="X40" s="7"/>
      <c r="Y40" s="77">
        <v>125</v>
      </c>
      <c r="Z40" s="82">
        <f t="shared" si="39"/>
        <v>282.809375</v>
      </c>
      <c r="AA40" s="45">
        <v>5.690625</v>
      </c>
      <c r="AB40" s="4">
        <f t="shared" si="54"/>
        <v>1227.896760021966</v>
      </c>
      <c r="AC40" s="3">
        <f t="shared" si="55"/>
        <v>21.96595277320154</v>
      </c>
      <c r="AE40" s="77">
        <v>125</v>
      </c>
      <c r="AF40" s="82">
        <f t="shared" si="40"/>
        <v>282.91875</v>
      </c>
      <c r="AG40" s="45">
        <v>5.581250000000001</v>
      </c>
      <c r="AH40" s="4">
        <f t="shared" si="56"/>
        <v>1251.9596864501677</v>
      </c>
      <c r="AI40" s="3">
        <f t="shared" si="57"/>
        <v>22.39641657334826</v>
      </c>
      <c r="AJ40" s="7"/>
      <c r="AK40" s="77">
        <v>125</v>
      </c>
      <c r="AL40" s="82">
        <f t="shared" si="41"/>
        <v>282.6125</v>
      </c>
      <c r="AM40" s="45">
        <v>5.887499999999999</v>
      </c>
      <c r="AN40" s="4">
        <f t="shared" si="58"/>
        <v>1186.8365180467092</v>
      </c>
      <c r="AO40" s="3">
        <f t="shared" si="59"/>
        <v>21.231422505307858</v>
      </c>
      <c r="AP40" s="7"/>
      <c r="AQ40" s="77">
        <v>125</v>
      </c>
      <c r="AR40" s="82">
        <f t="shared" si="42"/>
        <v>282.58125</v>
      </c>
      <c r="AS40" s="45">
        <v>5.91875</v>
      </c>
      <c r="AT40" s="4">
        <f t="shared" si="60"/>
        <v>1180.5702217529038</v>
      </c>
      <c r="AU40" s="3">
        <f t="shared" si="61"/>
        <v>21.119324181626187</v>
      </c>
      <c r="AV40" s="7"/>
      <c r="AW40" s="77">
        <v>125</v>
      </c>
      <c r="AX40" s="82">
        <f t="shared" si="43"/>
        <v>282.571875</v>
      </c>
      <c r="AY40" s="45">
        <v>5.928125</v>
      </c>
      <c r="AZ40" s="4">
        <f t="shared" si="62"/>
        <v>1178.7032156035846</v>
      </c>
      <c r="BA40" s="3">
        <f t="shared" si="63"/>
        <v>21.085925144965735</v>
      </c>
      <c r="BB40" s="7"/>
      <c r="BC40" s="77">
        <v>125</v>
      </c>
      <c r="BD40" s="82">
        <f t="shared" si="44"/>
        <v>282.4546875</v>
      </c>
      <c r="BE40" s="45">
        <v>6.0453125000000005</v>
      </c>
      <c r="BF40" s="4">
        <f t="shared" si="64"/>
        <v>1155.8542258981647</v>
      </c>
      <c r="BG40" s="3">
        <f t="shared" si="65"/>
        <v>20.67717756526234</v>
      </c>
      <c r="BI40" s="77">
        <v>125</v>
      </c>
      <c r="BJ40" s="82">
        <f t="shared" si="45"/>
        <v>282.4296875</v>
      </c>
      <c r="BK40" s="45">
        <v>6.0703125</v>
      </c>
      <c r="BL40" s="4">
        <f t="shared" si="66"/>
        <v>1151.093951093951</v>
      </c>
      <c r="BM40" s="3">
        <f t="shared" si="67"/>
        <v>20.592020592020592</v>
      </c>
    </row>
    <row r="41" spans="1:65" ht="12.75">
      <c r="A41" s="77">
        <v>150</v>
      </c>
      <c r="B41" s="82">
        <f t="shared" si="35"/>
        <v>282.104687</v>
      </c>
      <c r="C41" s="45">
        <v>6.395313</v>
      </c>
      <c r="D41" s="4">
        <f t="shared" si="46"/>
        <v>1311.1164379288396</v>
      </c>
      <c r="E41" s="3">
        <f t="shared" si="47"/>
        <v>23.45467688602575</v>
      </c>
      <c r="F41" s="7"/>
      <c r="G41" s="77">
        <v>150</v>
      </c>
      <c r="H41" s="82">
        <f t="shared" si="36"/>
        <v>281.4359375</v>
      </c>
      <c r="I41" s="45">
        <v>7.0640624999999995</v>
      </c>
      <c r="J41" s="4">
        <f t="shared" si="48"/>
        <v>1186.9940278699403</v>
      </c>
      <c r="K41" s="3">
        <f t="shared" si="49"/>
        <v>21.234240212342403</v>
      </c>
      <c r="L41" s="7"/>
      <c r="M41" s="77">
        <v>150</v>
      </c>
      <c r="N41" s="82">
        <f t="shared" si="37"/>
        <v>281.6609375</v>
      </c>
      <c r="O41" s="45">
        <v>6.8390625</v>
      </c>
      <c r="P41" s="4">
        <f t="shared" si="50"/>
        <v>1226.045236463331</v>
      </c>
      <c r="Q41" s="3">
        <f t="shared" si="51"/>
        <v>21.93283070596299</v>
      </c>
      <c r="R41" s="7"/>
      <c r="S41" s="77">
        <v>150</v>
      </c>
      <c r="T41" s="82">
        <f t="shared" si="38"/>
        <v>281.7984375</v>
      </c>
      <c r="U41" s="45">
        <v>6.7015625</v>
      </c>
      <c r="V41" s="4">
        <f t="shared" si="52"/>
        <v>1251.2007460946609</v>
      </c>
      <c r="W41" s="3">
        <f t="shared" si="53"/>
        <v>22.38283982280252</v>
      </c>
      <c r="X41" s="7"/>
      <c r="Y41" s="77">
        <v>150</v>
      </c>
      <c r="Z41" s="82">
        <f t="shared" si="39"/>
        <v>281.6625</v>
      </c>
      <c r="AA41" s="45">
        <v>6.8375</v>
      </c>
      <c r="AB41" s="4">
        <f t="shared" si="54"/>
        <v>1226.325411334552</v>
      </c>
      <c r="AC41" s="3">
        <f t="shared" si="55"/>
        <v>21.937842778793417</v>
      </c>
      <c r="AE41" s="77">
        <v>150</v>
      </c>
      <c r="AF41" s="82">
        <f t="shared" si="40"/>
        <v>281.734375</v>
      </c>
      <c r="AG41" s="45">
        <v>6.765625</v>
      </c>
      <c r="AH41" s="4">
        <f t="shared" si="56"/>
        <v>1239.353348729792</v>
      </c>
      <c r="AI41" s="3">
        <f t="shared" si="57"/>
        <v>22.170900692840647</v>
      </c>
      <c r="AJ41" s="7"/>
      <c r="AK41" s="77">
        <v>150</v>
      </c>
      <c r="AL41" s="82">
        <f t="shared" si="41"/>
        <v>281.571875</v>
      </c>
      <c r="AM41" s="45">
        <v>6.928125</v>
      </c>
      <c r="AN41" s="4">
        <f t="shared" si="58"/>
        <v>1210.2841677943168</v>
      </c>
      <c r="AO41" s="3">
        <f t="shared" si="59"/>
        <v>21.65087956698241</v>
      </c>
      <c r="AP41" s="7"/>
      <c r="AQ41" s="77">
        <v>150</v>
      </c>
      <c r="AR41" s="82">
        <f t="shared" si="42"/>
        <v>281.5171875</v>
      </c>
      <c r="AS41" s="45">
        <v>6.9828125000000005</v>
      </c>
      <c r="AT41" s="4">
        <f t="shared" si="60"/>
        <v>1200.805549339897</v>
      </c>
      <c r="AU41" s="3">
        <f t="shared" si="61"/>
        <v>21.4813157305885</v>
      </c>
      <c r="AV41" s="7"/>
      <c r="AW41" s="77">
        <v>150</v>
      </c>
      <c r="AX41" s="82">
        <f t="shared" si="43"/>
        <v>281.384375</v>
      </c>
      <c r="AY41" s="45">
        <v>7.115625</v>
      </c>
      <c r="AZ41" s="4">
        <f t="shared" si="62"/>
        <v>1178.3926218708827</v>
      </c>
      <c r="BA41" s="3">
        <f t="shared" si="63"/>
        <v>21.080368906455863</v>
      </c>
      <c r="BB41" s="7"/>
      <c r="BC41" s="77">
        <v>150</v>
      </c>
      <c r="BD41" s="82">
        <f t="shared" si="44"/>
        <v>281.396875</v>
      </c>
      <c r="BE41" s="45">
        <v>7.103125</v>
      </c>
      <c r="BF41" s="4">
        <f t="shared" si="64"/>
        <v>1180.4663440387153</v>
      </c>
      <c r="BG41" s="3">
        <f t="shared" si="65"/>
        <v>21.117465904091507</v>
      </c>
      <c r="BI41" s="77">
        <v>150</v>
      </c>
      <c r="BJ41" s="82">
        <f t="shared" si="45"/>
        <v>281.334375</v>
      </c>
      <c r="BK41" s="45">
        <v>7.165625</v>
      </c>
      <c r="BL41" s="4">
        <f t="shared" si="66"/>
        <v>1170.1700828608807</v>
      </c>
      <c r="BM41" s="3">
        <f t="shared" si="67"/>
        <v>20.933275185346705</v>
      </c>
    </row>
    <row r="42" spans="1:65" ht="12.75">
      <c r="A42" s="77">
        <v>175</v>
      </c>
      <c r="B42" s="82">
        <f t="shared" si="35"/>
        <v>281.004687</v>
      </c>
      <c r="C42" s="45">
        <v>7.495313</v>
      </c>
      <c r="D42" s="4">
        <f t="shared" si="46"/>
        <v>1305.1489644261687</v>
      </c>
      <c r="E42" s="3">
        <f t="shared" si="47"/>
        <v>23.347924229448456</v>
      </c>
      <c r="F42" s="7"/>
      <c r="G42" s="77">
        <v>175</v>
      </c>
      <c r="H42" s="82">
        <f t="shared" si="36"/>
        <v>280.48125</v>
      </c>
      <c r="I42" s="45">
        <v>8.01875</v>
      </c>
      <c r="J42" s="4">
        <f t="shared" si="48"/>
        <v>1219.953234606391</v>
      </c>
      <c r="K42" s="3">
        <f t="shared" si="49"/>
        <v>21.82385035074045</v>
      </c>
      <c r="L42" s="7"/>
      <c r="M42" s="77">
        <v>175</v>
      </c>
      <c r="N42" s="82">
        <f t="shared" si="37"/>
        <v>280.6796875</v>
      </c>
      <c r="O42" s="45">
        <v>7.8203125</v>
      </c>
      <c r="P42" s="4">
        <f t="shared" si="50"/>
        <v>1250.9090909090908</v>
      </c>
      <c r="Q42" s="3">
        <f t="shared" si="51"/>
        <v>22.377622377622377</v>
      </c>
      <c r="R42" s="7"/>
      <c r="S42" s="77">
        <v>175</v>
      </c>
      <c r="T42" s="82">
        <f t="shared" si="38"/>
        <v>280.684375</v>
      </c>
      <c r="U42" s="45">
        <v>7.815625000000001</v>
      </c>
      <c r="V42" s="4">
        <f t="shared" si="52"/>
        <v>1251.6593362654937</v>
      </c>
      <c r="W42" s="3">
        <f t="shared" si="53"/>
        <v>22.391043582566972</v>
      </c>
      <c r="X42" s="7"/>
      <c r="Y42" s="77">
        <v>175</v>
      </c>
      <c r="Z42" s="82">
        <f t="shared" si="39"/>
        <v>280.525</v>
      </c>
      <c r="AA42" s="45">
        <v>7.975</v>
      </c>
      <c r="AB42" s="4">
        <f t="shared" si="54"/>
        <v>1226.6457680250785</v>
      </c>
      <c r="AC42" s="3">
        <f t="shared" si="55"/>
        <v>21.9435736677116</v>
      </c>
      <c r="AE42" s="77">
        <v>175</v>
      </c>
      <c r="AF42" s="82">
        <f t="shared" si="40"/>
        <v>280.546875</v>
      </c>
      <c r="AG42" s="45">
        <v>7.953125</v>
      </c>
      <c r="AH42" s="4">
        <f t="shared" si="56"/>
        <v>1230.0196463654224</v>
      </c>
      <c r="AI42" s="3">
        <f t="shared" si="57"/>
        <v>22.00392927308448</v>
      </c>
      <c r="AJ42" s="7"/>
      <c r="AK42" s="77">
        <v>175</v>
      </c>
      <c r="AL42" s="82">
        <f t="shared" si="41"/>
        <v>280.6078125</v>
      </c>
      <c r="AM42" s="45">
        <v>7.8921875</v>
      </c>
      <c r="AN42" s="4">
        <f t="shared" si="58"/>
        <v>1239.5169273411207</v>
      </c>
      <c r="AO42" s="3">
        <f t="shared" si="59"/>
        <v>22.173826964957435</v>
      </c>
      <c r="AP42" s="7"/>
      <c r="AQ42" s="77">
        <v>175</v>
      </c>
      <c r="AR42" s="82">
        <f t="shared" si="42"/>
        <v>280.446875</v>
      </c>
      <c r="AS42" s="45">
        <v>8.053125</v>
      </c>
      <c r="AT42" s="4">
        <f t="shared" si="60"/>
        <v>1214.745828482732</v>
      </c>
      <c r="AU42" s="3">
        <f t="shared" si="61"/>
        <v>21.730694606131163</v>
      </c>
      <c r="AV42" s="7"/>
      <c r="AW42" s="77">
        <v>175</v>
      </c>
      <c r="AX42" s="82">
        <f t="shared" si="43"/>
        <v>280.4640625</v>
      </c>
      <c r="AY42" s="45">
        <v>8.0359375</v>
      </c>
      <c r="AZ42" s="4">
        <f t="shared" si="62"/>
        <v>1217.3439626677036</v>
      </c>
      <c r="BA42" s="3">
        <f t="shared" si="63"/>
        <v>21.777172856309548</v>
      </c>
      <c r="BB42" s="7"/>
      <c r="BC42" s="77">
        <v>175</v>
      </c>
      <c r="BD42" s="82">
        <f t="shared" si="44"/>
        <v>280.28125</v>
      </c>
      <c r="BE42" s="45">
        <v>8.21875</v>
      </c>
      <c r="BF42" s="4">
        <f t="shared" si="64"/>
        <v>1190.2661596958176</v>
      </c>
      <c r="BG42" s="3">
        <f t="shared" si="65"/>
        <v>21.29277566539924</v>
      </c>
      <c r="BI42" s="77">
        <v>175</v>
      </c>
      <c r="BJ42" s="82">
        <f t="shared" si="45"/>
        <v>280.06875</v>
      </c>
      <c r="BK42" s="45">
        <v>8.43125</v>
      </c>
      <c r="BL42" s="4">
        <f t="shared" si="66"/>
        <v>1160.2668643439583</v>
      </c>
      <c r="BM42" s="3">
        <f t="shared" si="67"/>
        <v>20.756115641215715</v>
      </c>
    </row>
    <row r="43" spans="1:65" ht="12.75">
      <c r="A43" s="77">
        <v>200</v>
      </c>
      <c r="B43" s="82">
        <f t="shared" si="35"/>
        <v>279.909375</v>
      </c>
      <c r="C43" s="45">
        <v>8.590625</v>
      </c>
      <c r="D43" s="4">
        <f t="shared" si="46"/>
        <v>1301.4186977082575</v>
      </c>
      <c r="E43" s="3">
        <f t="shared" si="47"/>
        <v>23.28119316114951</v>
      </c>
      <c r="F43" s="7"/>
      <c r="G43" s="77">
        <v>200</v>
      </c>
      <c r="H43" s="82">
        <f t="shared" si="36"/>
        <v>279.4234375</v>
      </c>
      <c r="I43" s="45">
        <v>9.076562500000001</v>
      </c>
      <c r="J43" s="4">
        <f t="shared" si="48"/>
        <v>1231.7438457565843</v>
      </c>
      <c r="K43" s="3">
        <f t="shared" si="49"/>
        <v>22.03477362713031</v>
      </c>
      <c r="L43" s="7"/>
      <c r="M43" s="77">
        <v>200</v>
      </c>
      <c r="N43" s="82">
        <f t="shared" si="37"/>
        <v>279.6390625</v>
      </c>
      <c r="O43" s="45">
        <v>8.8609375</v>
      </c>
      <c r="P43" s="4">
        <f t="shared" si="50"/>
        <v>1261.717510139305</v>
      </c>
      <c r="Q43" s="3">
        <f t="shared" si="51"/>
        <v>22.5709751366602</v>
      </c>
      <c r="R43" s="7"/>
      <c r="S43" s="77">
        <v>200</v>
      </c>
      <c r="T43" s="82">
        <f t="shared" si="38"/>
        <v>279.728125</v>
      </c>
      <c r="U43" s="45">
        <v>8.771875</v>
      </c>
      <c r="V43" s="4">
        <f t="shared" si="52"/>
        <v>1274.5279657997864</v>
      </c>
      <c r="W43" s="3">
        <f t="shared" si="53"/>
        <v>22.800142500890633</v>
      </c>
      <c r="X43" s="7"/>
      <c r="Y43" s="77">
        <v>200</v>
      </c>
      <c r="Z43" s="82">
        <f t="shared" si="39"/>
        <v>279.63125</v>
      </c>
      <c r="AA43" s="45">
        <v>8.86875</v>
      </c>
      <c r="AB43" s="4">
        <f t="shared" si="54"/>
        <v>1260.6060606060605</v>
      </c>
      <c r="AC43" s="3">
        <f t="shared" si="55"/>
        <v>22.551092318534177</v>
      </c>
      <c r="AE43" s="77">
        <v>200</v>
      </c>
      <c r="AF43" s="82">
        <f t="shared" si="40"/>
        <v>279.55625</v>
      </c>
      <c r="AG43" s="45">
        <v>8.943749999999998</v>
      </c>
      <c r="AH43" s="4">
        <f t="shared" si="56"/>
        <v>1250.0349406009784</v>
      </c>
      <c r="AI43" s="3">
        <f t="shared" si="57"/>
        <v>22.361984626135573</v>
      </c>
      <c r="AJ43" s="7"/>
      <c r="AK43" s="77">
        <v>200</v>
      </c>
      <c r="AL43" s="82">
        <f t="shared" si="41"/>
        <v>279.553125</v>
      </c>
      <c r="AM43" s="45">
        <v>8.946874999999999</v>
      </c>
      <c r="AN43" s="4">
        <f t="shared" si="58"/>
        <v>1249.5983234369544</v>
      </c>
      <c r="AO43" s="3">
        <f t="shared" si="59"/>
        <v>22.354173943416</v>
      </c>
      <c r="AP43" s="7"/>
      <c r="AQ43" s="77">
        <v>200</v>
      </c>
      <c r="AR43" s="82">
        <f t="shared" si="42"/>
        <v>279.51875</v>
      </c>
      <c r="AS43" s="45">
        <v>8.98125</v>
      </c>
      <c r="AT43" s="4">
        <f t="shared" si="60"/>
        <v>1244.8155880306194</v>
      </c>
      <c r="AU43" s="3">
        <f t="shared" si="61"/>
        <v>22.268615170494087</v>
      </c>
      <c r="AV43" s="7"/>
      <c r="AW43" s="77">
        <v>200</v>
      </c>
      <c r="AX43" s="82">
        <f t="shared" si="43"/>
        <v>279.4125</v>
      </c>
      <c r="AY43" s="45">
        <v>9.0875</v>
      </c>
      <c r="AZ43" s="4">
        <f t="shared" si="62"/>
        <v>1230.261348005502</v>
      </c>
      <c r="BA43" s="3">
        <f t="shared" si="63"/>
        <v>22.00825309491059</v>
      </c>
      <c r="BB43" s="7"/>
      <c r="BC43" s="77">
        <v>200</v>
      </c>
      <c r="BD43" s="82">
        <f t="shared" si="44"/>
        <v>279.3015625</v>
      </c>
      <c r="BE43" s="45">
        <v>9.1984375</v>
      </c>
      <c r="BF43" s="4">
        <f t="shared" si="64"/>
        <v>1215.423815186003</v>
      </c>
      <c r="BG43" s="3">
        <f t="shared" si="65"/>
        <v>21.74282316969594</v>
      </c>
      <c r="BI43" s="77">
        <v>200</v>
      </c>
      <c r="BJ43" s="82">
        <f t="shared" si="45"/>
        <v>279.046875</v>
      </c>
      <c r="BK43" s="45">
        <v>9.453125</v>
      </c>
      <c r="BL43" s="4">
        <f t="shared" si="66"/>
        <v>1182.6776859504132</v>
      </c>
      <c r="BM43" s="3">
        <f t="shared" si="67"/>
        <v>21.15702479338843</v>
      </c>
    </row>
    <row r="44" spans="1:65" ht="12.75">
      <c r="A44" s="77">
        <v>225</v>
      </c>
      <c r="B44" s="82">
        <f t="shared" si="35"/>
        <v>278.925</v>
      </c>
      <c r="C44" s="45">
        <v>9.575</v>
      </c>
      <c r="D44" s="4">
        <f t="shared" si="46"/>
        <v>1313.5770234986946</v>
      </c>
      <c r="E44" s="3">
        <f t="shared" si="47"/>
        <v>23.49869451697128</v>
      </c>
      <c r="F44" s="7"/>
      <c r="G44" s="77">
        <v>225</v>
      </c>
      <c r="H44" s="82">
        <f t="shared" si="36"/>
        <v>278.4390625</v>
      </c>
      <c r="I44" s="45">
        <v>10.0609375</v>
      </c>
      <c r="J44" s="4">
        <f t="shared" si="48"/>
        <v>1250.132008075788</v>
      </c>
      <c r="K44" s="3">
        <f t="shared" si="49"/>
        <v>22.36372107470104</v>
      </c>
      <c r="L44" s="7"/>
      <c r="M44" s="77">
        <v>225</v>
      </c>
      <c r="N44" s="82">
        <f t="shared" si="37"/>
        <v>278.5234375</v>
      </c>
      <c r="O44" s="45">
        <v>9.9765625</v>
      </c>
      <c r="P44" s="4">
        <f t="shared" si="50"/>
        <v>1260.7047768206733</v>
      </c>
      <c r="Q44" s="3">
        <f t="shared" si="51"/>
        <v>22.552858261550508</v>
      </c>
      <c r="R44" s="7"/>
      <c r="S44" s="77">
        <v>225</v>
      </c>
      <c r="T44" s="82">
        <f t="shared" si="38"/>
        <v>278.609375</v>
      </c>
      <c r="U44" s="45">
        <v>9.890625</v>
      </c>
      <c r="V44" s="4">
        <f t="shared" si="52"/>
        <v>1271.6587677725117</v>
      </c>
      <c r="W44" s="3">
        <f t="shared" si="53"/>
        <v>22.748815165876778</v>
      </c>
      <c r="X44" s="7"/>
      <c r="Y44" s="77">
        <v>225</v>
      </c>
      <c r="Z44" s="82">
        <f t="shared" si="39"/>
        <v>278.5296875</v>
      </c>
      <c r="AA44" s="45">
        <v>9.970312499999999</v>
      </c>
      <c r="AB44" s="4">
        <f t="shared" si="54"/>
        <v>1261.4950634696759</v>
      </c>
      <c r="AC44" s="3">
        <f t="shared" si="55"/>
        <v>22.566995768688297</v>
      </c>
      <c r="AE44" s="77">
        <v>225</v>
      </c>
      <c r="AF44" s="82">
        <f t="shared" si="40"/>
        <v>278.521875</v>
      </c>
      <c r="AG44" s="45">
        <v>9.978125</v>
      </c>
      <c r="AH44" s="4">
        <f t="shared" si="56"/>
        <v>1260.507359849671</v>
      </c>
      <c r="AI44" s="3">
        <f t="shared" si="57"/>
        <v>22.549326652051363</v>
      </c>
      <c r="AJ44" s="7"/>
      <c r="AK44" s="77">
        <v>225</v>
      </c>
      <c r="AL44" s="82">
        <f t="shared" si="41"/>
        <v>278.478125</v>
      </c>
      <c r="AM44" s="45">
        <v>10.021875</v>
      </c>
      <c r="AN44" s="4">
        <f t="shared" si="58"/>
        <v>1255.0046772684752</v>
      </c>
      <c r="AO44" s="3">
        <f t="shared" si="59"/>
        <v>22.45088868101029</v>
      </c>
      <c r="AP44" s="7"/>
      <c r="AQ44" s="77">
        <v>225</v>
      </c>
      <c r="AR44" s="82">
        <f t="shared" si="42"/>
        <v>278.4484375</v>
      </c>
      <c r="AS44" s="45">
        <v>10.0515625</v>
      </c>
      <c r="AT44" s="4">
        <f t="shared" si="60"/>
        <v>1251.2979947147521</v>
      </c>
      <c r="AU44" s="3">
        <f t="shared" si="61"/>
        <v>22.38457951189181</v>
      </c>
      <c r="AV44" s="7"/>
      <c r="AW44" s="77">
        <v>225</v>
      </c>
      <c r="AX44" s="82">
        <f t="shared" si="43"/>
        <v>278.40625</v>
      </c>
      <c r="AY44" s="45">
        <v>10.09375</v>
      </c>
      <c r="AZ44" s="4">
        <f t="shared" si="62"/>
        <v>1246.0681114551085</v>
      </c>
      <c r="BA44" s="3">
        <f t="shared" si="63"/>
        <v>22.291021671826627</v>
      </c>
      <c r="BB44" s="7"/>
      <c r="BC44" s="77">
        <v>225</v>
      </c>
      <c r="BD44" s="82">
        <f t="shared" si="44"/>
        <v>278.1828125</v>
      </c>
      <c r="BE44" s="45">
        <v>10.3171875</v>
      </c>
      <c r="BF44" s="4">
        <f t="shared" si="64"/>
        <v>1219.0822353475694</v>
      </c>
      <c r="BG44" s="3">
        <f t="shared" si="65"/>
        <v>21.808268968650616</v>
      </c>
      <c r="BI44" s="77">
        <v>225</v>
      </c>
      <c r="BJ44" s="82">
        <f t="shared" si="45"/>
        <v>277.953125</v>
      </c>
      <c r="BK44" s="45">
        <v>10.546875</v>
      </c>
      <c r="BL44" s="4">
        <f t="shared" si="66"/>
        <v>1192.5333333333333</v>
      </c>
      <c r="BM44" s="3">
        <f t="shared" si="67"/>
        <v>21.333333333333332</v>
      </c>
    </row>
    <row r="45" spans="1:65" ht="12.75">
      <c r="A45" s="77">
        <v>250</v>
      </c>
      <c r="B45" s="82">
        <f t="shared" si="35"/>
        <v>277.95469</v>
      </c>
      <c r="C45" s="45">
        <v>10.54531</v>
      </c>
      <c r="D45" s="4">
        <f t="shared" si="46"/>
        <v>1325.2336820823664</v>
      </c>
      <c r="E45" s="3">
        <f t="shared" si="47"/>
        <v>23.707221504156823</v>
      </c>
      <c r="F45" s="7"/>
      <c r="G45" s="77">
        <v>250</v>
      </c>
      <c r="H45" s="82">
        <f t="shared" si="36"/>
        <v>277.3203125</v>
      </c>
      <c r="I45" s="45">
        <v>11.1796875</v>
      </c>
      <c r="J45" s="4">
        <f t="shared" si="48"/>
        <v>1250.0349406009784</v>
      </c>
      <c r="K45" s="3">
        <f t="shared" si="49"/>
        <v>22.36198462613557</v>
      </c>
      <c r="L45" s="7"/>
      <c r="M45" s="77">
        <v>250</v>
      </c>
      <c r="N45" s="82">
        <f t="shared" si="37"/>
        <v>277.525</v>
      </c>
      <c r="O45" s="45">
        <v>10.975000000000001</v>
      </c>
      <c r="P45" s="4">
        <f t="shared" si="50"/>
        <v>1273.3485193621866</v>
      </c>
      <c r="Q45" s="3">
        <f t="shared" si="51"/>
        <v>22.77904328018223</v>
      </c>
      <c r="R45" s="7"/>
      <c r="S45" s="77">
        <v>250</v>
      </c>
      <c r="T45" s="82">
        <f t="shared" si="38"/>
        <v>277.6015625</v>
      </c>
      <c r="U45" s="45">
        <v>10.8984375</v>
      </c>
      <c r="V45" s="4">
        <f t="shared" si="52"/>
        <v>1282.2939068100359</v>
      </c>
      <c r="W45" s="3">
        <f t="shared" si="53"/>
        <v>22.939068100358423</v>
      </c>
      <c r="X45" s="7"/>
      <c r="Y45" s="77">
        <v>250</v>
      </c>
      <c r="Z45" s="82">
        <f t="shared" si="39"/>
        <v>277.4671875</v>
      </c>
      <c r="AA45" s="45">
        <v>11.032812499999999</v>
      </c>
      <c r="AB45" s="4">
        <f t="shared" si="54"/>
        <v>1266.6761081999718</v>
      </c>
      <c r="AC45" s="3">
        <f t="shared" si="55"/>
        <v>22.659679932020964</v>
      </c>
      <c r="AE45" s="77">
        <v>250</v>
      </c>
      <c r="AF45" s="82">
        <f t="shared" si="40"/>
        <v>277.553125</v>
      </c>
      <c r="AG45" s="45">
        <v>10.946875</v>
      </c>
      <c r="AH45" s="4">
        <f t="shared" si="56"/>
        <v>1276.6200399657437</v>
      </c>
      <c r="AI45" s="3">
        <f t="shared" si="57"/>
        <v>22.837567799029404</v>
      </c>
      <c r="AJ45" s="7"/>
      <c r="AK45" s="77">
        <v>250</v>
      </c>
      <c r="AL45" s="82">
        <f t="shared" si="41"/>
        <v>277.4765625</v>
      </c>
      <c r="AM45" s="45">
        <v>11.0234375</v>
      </c>
      <c r="AN45" s="4">
        <f t="shared" si="58"/>
        <v>1267.7533664068035</v>
      </c>
      <c r="AO45" s="3">
        <f t="shared" si="59"/>
        <v>22.678951098511693</v>
      </c>
      <c r="AP45" s="7"/>
      <c r="AQ45" s="77">
        <v>250</v>
      </c>
      <c r="AR45" s="82">
        <f t="shared" si="42"/>
        <v>277.321875</v>
      </c>
      <c r="AS45" s="45">
        <v>11.178125</v>
      </c>
      <c r="AT45" s="4">
        <f t="shared" si="60"/>
        <v>1250.20967291026</v>
      </c>
      <c r="AU45" s="3">
        <f t="shared" si="61"/>
        <v>22.365110427732738</v>
      </c>
      <c r="AV45" s="7"/>
      <c r="AW45" s="77">
        <v>250</v>
      </c>
      <c r="AX45" s="82">
        <f t="shared" si="43"/>
        <v>277.2625</v>
      </c>
      <c r="AY45" s="45">
        <v>11.237499999999999</v>
      </c>
      <c r="AZ45" s="4">
        <f t="shared" si="62"/>
        <v>1243.6040044493884</v>
      </c>
      <c r="BA45" s="3">
        <f t="shared" si="63"/>
        <v>22.24694104560623</v>
      </c>
      <c r="BB45" s="7"/>
      <c r="BC45" s="77">
        <v>250</v>
      </c>
      <c r="BD45" s="82">
        <f t="shared" si="44"/>
        <v>277.146875</v>
      </c>
      <c r="BE45" s="45">
        <v>11.353124999999999</v>
      </c>
      <c r="BF45" s="4">
        <f t="shared" si="64"/>
        <v>1230.9386182218554</v>
      </c>
      <c r="BG45" s="3">
        <f t="shared" si="65"/>
        <v>22.020368841178094</v>
      </c>
      <c r="BI45" s="77">
        <v>250</v>
      </c>
      <c r="BJ45" s="82">
        <f t="shared" si="45"/>
        <v>276.9328125</v>
      </c>
      <c r="BK45" s="45">
        <v>11.567187500000001</v>
      </c>
      <c r="BL45" s="4">
        <f t="shared" si="66"/>
        <v>1208.1588545184384</v>
      </c>
      <c r="BM45" s="3">
        <f t="shared" si="67"/>
        <v>21.612859651492638</v>
      </c>
    </row>
    <row r="46" spans="1:65" ht="12.75">
      <c r="A46" s="77">
        <v>275</v>
      </c>
      <c r="B46" s="82">
        <f t="shared" si="35"/>
        <v>276.87969</v>
      </c>
      <c r="C46" s="45">
        <v>11.62031</v>
      </c>
      <c r="D46" s="4">
        <f t="shared" si="46"/>
        <v>1322.899303030642</v>
      </c>
      <c r="E46" s="3">
        <f t="shared" si="47"/>
        <v>23.66546159267696</v>
      </c>
      <c r="F46" s="7"/>
      <c r="G46" s="77">
        <v>275</v>
      </c>
      <c r="H46" s="82">
        <f t="shared" si="36"/>
        <v>276.2421875</v>
      </c>
      <c r="I46" s="45">
        <v>12.257812499999998</v>
      </c>
      <c r="J46" s="4">
        <f t="shared" si="48"/>
        <v>1254.098151688974</v>
      </c>
      <c r="K46" s="3">
        <f t="shared" si="49"/>
        <v>22.434671765455708</v>
      </c>
      <c r="L46" s="7"/>
      <c r="M46" s="77">
        <v>275</v>
      </c>
      <c r="N46" s="82">
        <f t="shared" si="37"/>
        <v>276.459375</v>
      </c>
      <c r="O46" s="45">
        <v>12.040624999999999</v>
      </c>
      <c r="P46" s="4">
        <f t="shared" si="50"/>
        <v>1276.719439397872</v>
      </c>
      <c r="Q46" s="3">
        <f t="shared" si="51"/>
        <v>22.839345964183757</v>
      </c>
      <c r="R46" s="7"/>
      <c r="S46" s="77">
        <v>275</v>
      </c>
      <c r="T46" s="82">
        <f t="shared" si="38"/>
        <v>276.4890625</v>
      </c>
      <c r="U46" s="45">
        <v>12.010937499999999</v>
      </c>
      <c r="V46" s="4">
        <f t="shared" si="52"/>
        <v>1279.8751138285418</v>
      </c>
      <c r="W46" s="3">
        <f t="shared" si="53"/>
        <v>22.89579810068948</v>
      </c>
      <c r="X46" s="7"/>
      <c r="Y46" s="77">
        <v>275</v>
      </c>
      <c r="Z46" s="82">
        <f t="shared" si="39"/>
        <v>276.46875</v>
      </c>
      <c r="AA46" s="45">
        <v>12.03125</v>
      </c>
      <c r="AB46" s="4">
        <f t="shared" si="54"/>
        <v>1277.7142857142858</v>
      </c>
      <c r="AC46" s="3">
        <f t="shared" si="55"/>
        <v>22.857142857142858</v>
      </c>
      <c r="AE46" s="77">
        <v>275</v>
      </c>
      <c r="AF46" s="82">
        <f t="shared" si="40"/>
        <v>276.4953125</v>
      </c>
      <c r="AG46" s="45">
        <v>12.0046875</v>
      </c>
      <c r="AH46" s="4">
        <f t="shared" si="56"/>
        <v>1280.5414551607446</v>
      </c>
      <c r="AI46" s="3">
        <f t="shared" si="57"/>
        <v>22.90771833919042</v>
      </c>
      <c r="AJ46" s="7"/>
      <c r="AK46" s="77">
        <v>275</v>
      </c>
      <c r="AL46" s="82">
        <f t="shared" si="41"/>
        <v>276.39375</v>
      </c>
      <c r="AM46" s="45">
        <v>12.10625</v>
      </c>
      <c r="AN46" s="4">
        <f t="shared" si="58"/>
        <v>1269.7986577181207</v>
      </c>
      <c r="AO46" s="3">
        <f t="shared" si="59"/>
        <v>22.715539494062984</v>
      </c>
      <c r="AP46" s="7"/>
      <c r="AQ46" s="77">
        <v>275</v>
      </c>
      <c r="AR46" s="82">
        <f t="shared" si="42"/>
        <v>276.296875</v>
      </c>
      <c r="AS46" s="45">
        <v>12.203125</v>
      </c>
      <c r="AT46" s="4">
        <f t="shared" si="60"/>
        <v>1259.7183098591547</v>
      </c>
      <c r="AU46" s="3">
        <f t="shared" si="61"/>
        <v>22.535211267605632</v>
      </c>
      <c r="AV46" s="7"/>
      <c r="AW46" s="77">
        <v>275</v>
      </c>
      <c r="AX46" s="82">
        <f t="shared" si="43"/>
        <v>276.2546875</v>
      </c>
      <c r="AY46" s="45">
        <v>12.2453125</v>
      </c>
      <c r="AZ46" s="4">
        <f t="shared" si="62"/>
        <v>1255.3783335459996</v>
      </c>
      <c r="BA46" s="3">
        <f t="shared" si="63"/>
        <v>22.457573050912337</v>
      </c>
      <c r="BB46" s="7"/>
      <c r="BC46" s="77">
        <v>275</v>
      </c>
      <c r="BD46" s="82">
        <f t="shared" si="44"/>
        <v>276.0203125</v>
      </c>
      <c r="BE46" s="45">
        <v>12.4796875</v>
      </c>
      <c r="BF46" s="4">
        <f t="shared" si="64"/>
        <v>1231.8016777263051</v>
      </c>
      <c r="BG46" s="3">
        <f t="shared" si="65"/>
        <v>22.035808188305996</v>
      </c>
      <c r="BI46" s="77">
        <v>275</v>
      </c>
      <c r="BJ46" s="82">
        <f t="shared" si="45"/>
        <v>275.7625</v>
      </c>
      <c r="BK46" s="45">
        <v>12.7375</v>
      </c>
      <c r="BL46" s="4">
        <f t="shared" si="66"/>
        <v>1206.8694798822376</v>
      </c>
      <c r="BM46" s="3">
        <f t="shared" si="67"/>
        <v>21.589793915603533</v>
      </c>
    </row>
    <row r="47" spans="1:65" ht="12.75">
      <c r="A47" s="77">
        <v>300</v>
      </c>
      <c r="B47" s="82">
        <f t="shared" si="35"/>
        <v>275.85781</v>
      </c>
      <c r="C47" s="45">
        <v>12.64219</v>
      </c>
      <c r="D47" s="4">
        <f t="shared" si="46"/>
        <v>1326.5106757610827</v>
      </c>
      <c r="E47" s="3">
        <f t="shared" si="47"/>
        <v>23.730065756012213</v>
      </c>
      <c r="F47" s="7"/>
      <c r="G47" s="77">
        <v>300</v>
      </c>
      <c r="H47" s="82">
        <f t="shared" si="36"/>
        <v>275.128125</v>
      </c>
      <c r="I47" s="45">
        <v>13.371875</v>
      </c>
      <c r="J47" s="4">
        <f t="shared" si="48"/>
        <v>1254.1247955129704</v>
      </c>
      <c r="K47" s="3">
        <f t="shared" si="49"/>
        <v>22.435148399158685</v>
      </c>
      <c r="L47" s="7"/>
      <c r="M47" s="77">
        <v>300</v>
      </c>
      <c r="N47" s="82">
        <f t="shared" si="37"/>
        <v>275.4515625</v>
      </c>
      <c r="O47" s="45">
        <v>13.048437499999999</v>
      </c>
      <c r="P47" s="4">
        <f t="shared" si="50"/>
        <v>1285.2113519339002</v>
      </c>
      <c r="Q47" s="3">
        <f t="shared" si="51"/>
        <v>22.991258531912347</v>
      </c>
      <c r="R47" s="7"/>
      <c r="S47" s="77">
        <v>300</v>
      </c>
      <c r="T47" s="82">
        <f t="shared" si="38"/>
        <v>275.540625</v>
      </c>
      <c r="U47" s="45">
        <v>12.959375000000001</v>
      </c>
      <c r="V47" s="4">
        <f t="shared" si="52"/>
        <v>1294.0438871473352</v>
      </c>
      <c r="W47" s="3">
        <f t="shared" si="53"/>
        <v>23.14926452857487</v>
      </c>
      <c r="X47" s="7"/>
      <c r="Y47" s="77">
        <v>300</v>
      </c>
      <c r="Z47" s="82">
        <f t="shared" si="39"/>
        <v>275.43125</v>
      </c>
      <c r="AA47" s="45">
        <v>13.06875</v>
      </c>
      <c r="AB47" s="4">
        <f t="shared" si="54"/>
        <v>1283.2137733142038</v>
      </c>
      <c r="AC47" s="3">
        <f t="shared" si="55"/>
        <v>22.95552367288379</v>
      </c>
      <c r="AE47" s="77">
        <v>300</v>
      </c>
      <c r="AF47" s="82">
        <f t="shared" si="40"/>
        <v>275.5171875</v>
      </c>
      <c r="AG47" s="45">
        <v>12.9828125</v>
      </c>
      <c r="AH47" s="4">
        <f t="shared" si="56"/>
        <v>1291.7077867372727</v>
      </c>
      <c r="AI47" s="3">
        <f t="shared" si="57"/>
        <v>23.10747382356481</v>
      </c>
      <c r="AJ47" s="7"/>
      <c r="AK47" s="77">
        <v>300</v>
      </c>
      <c r="AL47" s="82">
        <f t="shared" si="41"/>
        <v>275.315625</v>
      </c>
      <c r="AM47" s="45">
        <v>13.184375</v>
      </c>
      <c r="AN47" s="4">
        <f t="shared" si="58"/>
        <v>1271.9601801374733</v>
      </c>
      <c r="AO47" s="3">
        <f t="shared" si="59"/>
        <v>22.754207158094335</v>
      </c>
      <c r="AP47" s="7"/>
      <c r="AQ47" s="77">
        <v>300</v>
      </c>
      <c r="AR47" s="82">
        <f t="shared" si="42"/>
        <v>275.1875</v>
      </c>
      <c r="AS47" s="45">
        <v>13.3125</v>
      </c>
      <c r="AT47" s="4">
        <f t="shared" si="60"/>
        <v>1259.7183098591547</v>
      </c>
      <c r="AU47" s="3">
        <f t="shared" si="61"/>
        <v>22.535211267605632</v>
      </c>
      <c r="AV47" s="7"/>
      <c r="AW47" s="77">
        <v>300</v>
      </c>
      <c r="AX47" s="82">
        <f t="shared" si="43"/>
        <v>275.128125</v>
      </c>
      <c r="AY47" s="45">
        <v>13.371875</v>
      </c>
      <c r="AZ47" s="4">
        <f t="shared" si="62"/>
        <v>1254.1247955129704</v>
      </c>
      <c r="BA47" s="3">
        <f t="shared" si="63"/>
        <v>22.435148399158685</v>
      </c>
      <c r="BB47" s="7"/>
      <c r="BC47" s="77">
        <v>300</v>
      </c>
      <c r="BD47" s="82">
        <f t="shared" si="44"/>
        <v>274.89375</v>
      </c>
      <c r="BE47" s="45">
        <v>13.60625</v>
      </c>
      <c r="BF47" s="4">
        <f t="shared" si="64"/>
        <v>1232.5218190169958</v>
      </c>
      <c r="BG47" s="3">
        <f t="shared" si="65"/>
        <v>22.048690858980247</v>
      </c>
      <c r="BI47" s="77">
        <v>300</v>
      </c>
      <c r="BJ47" s="82">
        <f t="shared" si="45"/>
        <v>274.7375</v>
      </c>
      <c r="BK47" s="45">
        <v>13.762500000000001</v>
      </c>
      <c r="BL47" s="4">
        <f t="shared" si="66"/>
        <v>1218.5286103542232</v>
      </c>
      <c r="BM47" s="3">
        <f t="shared" si="67"/>
        <v>21.798365122615802</v>
      </c>
    </row>
    <row r="48" spans="1:65" ht="12.75">
      <c r="A48" s="77">
        <v>325</v>
      </c>
      <c r="B48" s="82">
        <f t="shared" si="35"/>
        <v>274.78281</v>
      </c>
      <c r="C48" s="45">
        <v>13.71719</v>
      </c>
      <c r="D48" s="3">
        <f t="shared" si="46"/>
        <v>1324.4330653727184</v>
      </c>
      <c r="E48" s="3">
        <f t="shared" si="47"/>
        <v>23.692899201658648</v>
      </c>
      <c r="F48" s="7"/>
      <c r="G48" s="77">
        <v>325</v>
      </c>
      <c r="H48" s="82">
        <f t="shared" si="36"/>
        <v>274.203125</v>
      </c>
      <c r="I48" s="45">
        <v>14.296875</v>
      </c>
      <c r="J48" s="4">
        <f t="shared" si="48"/>
        <v>1270.7322404371585</v>
      </c>
      <c r="K48" s="3">
        <f t="shared" si="49"/>
        <v>22.73224043715847</v>
      </c>
      <c r="L48" s="7"/>
      <c r="M48" s="77">
        <v>325</v>
      </c>
      <c r="N48" s="82">
        <f t="shared" si="37"/>
        <v>274.346875</v>
      </c>
      <c r="O48" s="45">
        <v>14.153125000000001</v>
      </c>
      <c r="P48" s="4">
        <f t="shared" si="50"/>
        <v>1283.6387723559283</v>
      </c>
      <c r="Q48" s="3">
        <f t="shared" si="51"/>
        <v>22.96312651799514</v>
      </c>
      <c r="R48" s="7"/>
      <c r="S48" s="77">
        <v>325</v>
      </c>
      <c r="T48" s="82">
        <f t="shared" si="38"/>
        <v>274.5203125</v>
      </c>
      <c r="U48" s="45">
        <v>13.9796875</v>
      </c>
      <c r="V48" s="4">
        <f t="shared" si="52"/>
        <v>1299.5640996982227</v>
      </c>
      <c r="W48" s="3">
        <f t="shared" si="53"/>
        <v>23.248016094780372</v>
      </c>
      <c r="X48" s="7"/>
      <c r="Y48" s="77">
        <v>325</v>
      </c>
      <c r="Z48" s="82">
        <f t="shared" si="39"/>
        <v>274.403125</v>
      </c>
      <c r="AA48" s="45">
        <v>14.096875</v>
      </c>
      <c r="AB48" s="4">
        <f t="shared" si="54"/>
        <v>1288.7608069164264</v>
      </c>
      <c r="AC48" s="3">
        <f t="shared" si="55"/>
        <v>23.054755043227665</v>
      </c>
      <c r="AE48" s="77">
        <v>325</v>
      </c>
      <c r="AF48" s="82">
        <f t="shared" si="40"/>
        <v>274.4359375</v>
      </c>
      <c r="AG48" s="45">
        <v>14.0640625</v>
      </c>
      <c r="AH48" s="3">
        <f t="shared" si="56"/>
        <v>1291.7675813798467</v>
      </c>
      <c r="AI48" s="3">
        <f t="shared" si="57"/>
        <v>23.108543495167204</v>
      </c>
      <c r="AJ48" s="7"/>
      <c r="AK48" s="77">
        <v>325</v>
      </c>
      <c r="AL48" s="82">
        <f t="shared" si="41"/>
        <v>274.3046875</v>
      </c>
      <c r="AM48" s="45">
        <v>14.1953125</v>
      </c>
      <c r="AN48" s="4">
        <f t="shared" si="58"/>
        <v>1279.8238855255915</v>
      </c>
      <c r="AO48" s="3">
        <f t="shared" si="59"/>
        <v>22.894881673087507</v>
      </c>
      <c r="AP48" s="7"/>
      <c r="AQ48" s="77">
        <v>325</v>
      </c>
      <c r="AR48" s="82">
        <f t="shared" si="42"/>
        <v>274.19375</v>
      </c>
      <c r="AS48" s="45">
        <v>14.30625</v>
      </c>
      <c r="AT48" s="4">
        <f t="shared" si="60"/>
        <v>1269.8995194408037</v>
      </c>
      <c r="AU48" s="3">
        <f t="shared" si="61"/>
        <v>22.71734381826125</v>
      </c>
      <c r="AV48" s="7"/>
      <c r="AW48" s="77">
        <v>325</v>
      </c>
      <c r="AX48" s="82">
        <f t="shared" si="43"/>
        <v>274.1015625</v>
      </c>
      <c r="AY48" s="45">
        <v>14.3984375</v>
      </c>
      <c r="AZ48" s="4">
        <f t="shared" si="62"/>
        <v>1261.7688551275094</v>
      </c>
      <c r="BA48" s="3">
        <f t="shared" si="63"/>
        <v>22.57189365165491</v>
      </c>
      <c r="BB48" s="7"/>
      <c r="BC48" s="77">
        <v>325</v>
      </c>
      <c r="BD48" s="82">
        <f t="shared" si="44"/>
        <v>273.86875</v>
      </c>
      <c r="BE48" s="45">
        <v>14.63125</v>
      </c>
      <c r="BF48" s="4">
        <f t="shared" si="64"/>
        <v>1241.6915847928237</v>
      </c>
      <c r="BG48" s="3">
        <f t="shared" si="65"/>
        <v>22.212729602733877</v>
      </c>
      <c r="BI48" s="77">
        <v>325</v>
      </c>
      <c r="BJ48" s="82">
        <f t="shared" si="45"/>
        <v>273.61875</v>
      </c>
      <c r="BK48" s="45">
        <v>14.881250000000001</v>
      </c>
      <c r="BL48" s="4">
        <f t="shared" si="66"/>
        <v>1220.8315833683323</v>
      </c>
      <c r="BM48" s="3">
        <f t="shared" si="67"/>
        <v>21.83956320873582</v>
      </c>
    </row>
    <row r="49" spans="1:65" ht="12.75">
      <c r="A49" s="77">
        <v>350</v>
      </c>
      <c r="B49" s="82">
        <f t="shared" si="35"/>
        <v>273.76719</v>
      </c>
      <c r="C49" s="45">
        <v>14.73281</v>
      </c>
      <c r="D49" s="3">
        <f t="shared" si="46"/>
        <v>1327.9883470973969</v>
      </c>
      <c r="E49" s="3">
        <f t="shared" si="47"/>
        <v>23.756499948075078</v>
      </c>
      <c r="F49" s="7"/>
      <c r="G49" s="77">
        <v>350</v>
      </c>
      <c r="H49" s="82">
        <f t="shared" si="36"/>
        <v>273.16875</v>
      </c>
      <c r="I49" s="45">
        <v>15.33125</v>
      </c>
      <c r="J49" s="4">
        <f t="shared" si="48"/>
        <v>1276.1516510395434</v>
      </c>
      <c r="K49" s="3">
        <f t="shared" si="49"/>
        <v>22.82918874847126</v>
      </c>
      <c r="L49" s="7"/>
      <c r="M49" s="77">
        <v>350</v>
      </c>
      <c r="N49" s="82">
        <f t="shared" si="37"/>
        <v>273.359375</v>
      </c>
      <c r="O49" s="45">
        <v>15.140625</v>
      </c>
      <c r="P49" s="4">
        <f t="shared" si="50"/>
        <v>1292.2187822497422</v>
      </c>
      <c r="Q49" s="3">
        <f t="shared" si="51"/>
        <v>23.116615067079465</v>
      </c>
      <c r="R49" s="7"/>
      <c r="S49" s="77">
        <v>350</v>
      </c>
      <c r="T49" s="82">
        <f t="shared" si="38"/>
        <v>273.5546875</v>
      </c>
      <c r="U49" s="45">
        <v>14.9453125</v>
      </c>
      <c r="V49" s="4">
        <f t="shared" si="52"/>
        <v>1309.106116048092</v>
      </c>
      <c r="W49" s="3">
        <f t="shared" si="53"/>
        <v>23.41871406168322</v>
      </c>
      <c r="X49" s="7"/>
      <c r="Y49" s="77">
        <v>350</v>
      </c>
      <c r="Z49" s="82">
        <f t="shared" si="39"/>
        <v>273.340625</v>
      </c>
      <c r="AA49" s="45">
        <v>15.159375</v>
      </c>
      <c r="AB49" s="4">
        <f t="shared" si="54"/>
        <v>1290.6204906204905</v>
      </c>
      <c r="AC49" s="3">
        <f t="shared" si="55"/>
        <v>23.088023088023085</v>
      </c>
      <c r="AE49" s="77">
        <v>350</v>
      </c>
      <c r="AF49" s="82">
        <f t="shared" si="40"/>
        <v>273.3671875</v>
      </c>
      <c r="AG49" s="45">
        <v>15.1328125</v>
      </c>
      <c r="AH49" s="3">
        <f t="shared" si="56"/>
        <v>1292.8859060402683</v>
      </c>
      <c r="AI49" s="3">
        <f t="shared" si="57"/>
        <v>23.128549303045947</v>
      </c>
      <c r="AJ49" s="7"/>
      <c r="AK49" s="77">
        <v>350</v>
      </c>
      <c r="AL49" s="82">
        <f t="shared" si="41"/>
        <v>273.3171875</v>
      </c>
      <c r="AM49" s="45">
        <v>15.182812499999999</v>
      </c>
      <c r="AN49" s="4">
        <f t="shared" si="58"/>
        <v>1288.628177421015</v>
      </c>
      <c r="AO49" s="3">
        <f t="shared" si="59"/>
        <v>23.052382422558406</v>
      </c>
      <c r="AP49" s="7"/>
      <c r="AQ49" s="77">
        <v>350</v>
      </c>
      <c r="AR49" s="82">
        <f t="shared" si="42"/>
        <v>273.1328125</v>
      </c>
      <c r="AS49" s="45">
        <v>15.3671875</v>
      </c>
      <c r="AT49" s="4">
        <f t="shared" si="60"/>
        <v>1273.167259786477</v>
      </c>
      <c r="AU49" s="3">
        <f t="shared" si="61"/>
        <v>22.775800711743774</v>
      </c>
      <c r="AV49" s="7"/>
      <c r="AW49" s="77">
        <v>350</v>
      </c>
      <c r="AX49" s="82">
        <f t="shared" si="43"/>
        <v>273.01875</v>
      </c>
      <c r="AY49" s="45">
        <v>15.481250000000001</v>
      </c>
      <c r="AZ49" s="4">
        <f t="shared" si="62"/>
        <v>1263.7868389180458</v>
      </c>
      <c r="BA49" s="3">
        <f t="shared" si="63"/>
        <v>22.607993540573272</v>
      </c>
      <c r="BB49" s="7"/>
      <c r="BC49" s="77">
        <v>350</v>
      </c>
      <c r="BD49" s="82">
        <f t="shared" si="44"/>
        <v>272.8625</v>
      </c>
      <c r="BE49" s="45">
        <v>15.6375</v>
      </c>
      <c r="BF49" s="4">
        <f t="shared" si="64"/>
        <v>1251.1590727418065</v>
      </c>
      <c r="BG49" s="3">
        <f t="shared" si="65"/>
        <v>22.38209432454037</v>
      </c>
      <c r="BI49" s="77">
        <v>350</v>
      </c>
      <c r="BJ49" s="82">
        <f t="shared" si="45"/>
        <v>272.4734375</v>
      </c>
      <c r="BK49" s="45">
        <v>16.0265625</v>
      </c>
      <c r="BL49" s="4">
        <f t="shared" si="66"/>
        <v>1220.785804816223</v>
      </c>
      <c r="BM49" s="3">
        <f t="shared" si="67"/>
        <v>21.838744272204348</v>
      </c>
    </row>
    <row r="50" spans="1:65" ht="12.75">
      <c r="A50" s="77">
        <v>375</v>
      </c>
      <c r="B50" s="82">
        <f t="shared" si="35"/>
        <v>272.80781</v>
      </c>
      <c r="C50" s="45">
        <v>15.69219</v>
      </c>
      <c r="D50" s="3">
        <f t="shared" si="46"/>
        <v>1335.8556071523476</v>
      </c>
      <c r="E50" s="3">
        <f t="shared" si="47"/>
        <v>23.897238052814807</v>
      </c>
      <c r="F50" s="7"/>
      <c r="G50" s="77">
        <v>375</v>
      </c>
      <c r="H50" s="82">
        <f t="shared" si="36"/>
        <v>272.2859375</v>
      </c>
      <c r="I50" s="45">
        <v>16.214062499999997</v>
      </c>
      <c r="J50" s="4">
        <f t="shared" si="48"/>
        <v>1292.8592078635445</v>
      </c>
      <c r="K50" s="3">
        <f t="shared" si="49"/>
        <v>23.128071697022264</v>
      </c>
      <c r="L50" s="7"/>
      <c r="M50" s="77">
        <v>375</v>
      </c>
      <c r="N50" s="82">
        <f t="shared" si="37"/>
        <v>272.3484375</v>
      </c>
      <c r="O50" s="45">
        <v>16.1515625</v>
      </c>
      <c r="P50" s="4">
        <f t="shared" si="50"/>
        <v>1297.8620489503724</v>
      </c>
      <c r="Q50" s="3">
        <f t="shared" si="51"/>
        <v>23.217567959756213</v>
      </c>
      <c r="R50" s="7"/>
      <c r="S50" s="77">
        <v>375</v>
      </c>
      <c r="T50" s="82">
        <f t="shared" si="38"/>
        <v>272.50625</v>
      </c>
      <c r="U50" s="45">
        <v>15.99375</v>
      </c>
      <c r="V50" s="4">
        <f t="shared" si="52"/>
        <v>1310.6682297772568</v>
      </c>
      <c r="W50" s="3">
        <f t="shared" si="53"/>
        <v>23.446658851113718</v>
      </c>
      <c r="X50" s="7"/>
      <c r="Y50" s="77">
        <v>375</v>
      </c>
      <c r="Z50" s="82">
        <f t="shared" si="39"/>
        <v>272.3921875</v>
      </c>
      <c r="AA50" s="45">
        <v>16.1078125</v>
      </c>
      <c r="AB50" s="4">
        <f t="shared" si="54"/>
        <v>1301.3871374527112</v>
      </c>
      <c r="AC50" s="3">
        <f t="shared" si="55"/>
        <v>23.280628576971576</v>
      </c>
      <c r="AE50" s="77">
        <v>375</v>
      </c>
      <c r="AF50" s="82">
        <f t="shared" si="40"/>
        <v>272.3640625</v>
      </c>
      <c r="AG50" s="45">
        <v>16.1359375</v>
      </c>
      <c r="AH50" s="3">
        <f t="shared" si="56"/>
        <v>1299.118814757432</v>
      </c>
      <c r="AI50" s="3">
        <f t="shared" si="57"/>
        <v>23.24005035344243</v>
      </c>
      <c r="AJ50" s="7"/>
      <c r="AK50" s="77">
        <v>375</v>
      </c>
      <c r="AL50" s="82">
        <f t="shared" si="41"/>
        <v>272.2703125</v>
      </c>
      <c r="AM50" s="45">
        <v>16.229687499999997</v>
      </c>
      <c r="AN50" s="4">
        <f t="shared" si="58"/>
        <v>1291.6145181476847</v>
      </c>
      <c r="AO50" s="3">
        <f t="shared" si="59"/>
        <v>23.10580533359007</v>
      </c>
      <c r="AP50" s="7"/>
      <c r="AQ50" s="77">
        <v>375</v>
      </c>
      <c r="AR50" s="82">
        <f t="shared" si="42"/>
        <v>272.1453125</v>
      </c>
      <c r="AS50" s="45">
        <v>16.3546875</v>
      </c>
      <c r="AT50" s="4">
        <f t="shared" si="60"/>
        <v>1281.7426196617942</v>
      </c>
      <c r="AU50" s="3">
        <f t="shared" si="61"/>
        <v>22.92920607623961</v>
      </c>
      <c r="AV50" s="7"/>
      <c r="AW50" s="77">
        <v>375</v>
      </c>
      <c r="AX50" s="82">
        <f t="shared" si="43"/>
        <v>272.040625</v>
      </c>
      <c r="AY50" s="45">
        <v>16.459375</v>
      </c>
      <c r="AZ50" s="4">
        <f t="shared" si="62"/>
        <v>1273.5902790962596</v>
      </c>
      <c r="BA50" s="3">
        <f t="shared" si="63"/>
        <v>22.78336814125688</v>
      </c>
      <c r="BB50" s="7"/>
      <c r="BC50" s="77">
        <v>375</v>
      </c>
      <c r="BD50" s="82">
        <f t="shared" si="44"/>
        <v>271.771875</v>
      </c>
      <c r="BE50" s="45">
        <v>16.728125</v>
      </c>
      <c r="BF50" s="4">
        <f t="shared" si="64"/>
        <v>1253.129086493555</v>
      </c>
      <c r="BG50" s="3">
        <f t="shared" si="65"/>
        <v>22.417336073229965</v>
      </c>
      <c r="BI50" s="77">
        <v>375</v>
      </c>
      <c r="BJ50" s="82">
        <f t="shared" si="45"/>
        <v>271.4640625</v>
      </c>
      <c r="BK50" s="45">
        <v>17.0359375</v>
      </c>
      <c r="BL50" s="4">
        <f t="shared" si="66"/>
        <v>1230.4870219205723</v>
      </c>
      <c r="BM50" s="3">
        <f t="shared" si="67"/>
        <v>22.012290195359075</v>
      </c>
    </row>
    <row r="51" spans="1:65" ht="12.75">
      <c r="A51" s="77">
        <v>400</v>
      </c>
      <c r="B51" s="82">
        <f t="shared" si="35"/>
        <v>271.92812</v>
      </c>
      <c r="C51" s="45">
        <v>16.57188</v>
      </c>
      <c r="D51" s="3">
        <f t="shared" si="46"/>
        <v>1349.2735887539616</v>
      </c>
      <c r="E51" s="3">
        <f t="shared" si="47"/>
        <v>24.137273501859777</v>
      </c>
      <c r="F51" s="7"/>
      <c r="G51" s="77">
        <v>400</v>
      </c>
      <c r="H51" s="82">
        <f t="shared" si="36"/>
        <v>271.3234375</v>
      </c>
      <c r="I51" s="45">
        <v>17.1765625</v>
      </c>
      <c r="J51" s="4">
        <f t="shared" si="48"/>
        <v>1301.7738560902392</v>
      </c>
      <c r="K51" s="3">
        <f t="shared" si="49"/>
        <v>23.28754662057673</v>
      </c>
      <c r="L51" s="7"/>
      <c r="M51" s="77">
        <v>400</v>
      </c>
      <c r="N51" s="82">
        <f t="shared" si="37"/>
        <v>271.4359375</v>
      </c>
      <c r="O51" s="45">
        <v>17.0640625</v>
      </c>
      <c r="P51" s="4">
        <f t="shared" si="50"/>
        <v>1310.3561944876844</v>
      </c>
      <c r="Q51" s="3">
        <f t="shared" si="51"/>
        <v>23.441076824466627</v>
      </c>
      <c r="R51" s="7"/>
      <c r="S51" s="77">
        <v>400</v>
      </c>
      <c r="T51" s="82">
        <f t="shared" si="38"/>
        <v>271.55</v>
      </c>
      <c r="U51" s="45">
        <v>16.950000000000003</v>
      </c>
      <c r="V51" s="4">
        <f t="shared" si="52"/>
        <v>1319.1740412979348</v>
      </c>
      <c r="W51" s="3">
        <f t="shared" si="53"/>
        <v>23.598820058997045</v>
      </c>
      <c r="X51" s="7"/>
      <c r="Y51" s="77">
        <v>400</v>
      </c>
      <c r="Z51" s="82">
        <f t="shared" si="39"/>
        <v>271.378125</v>
      </c>
      <c r="AA51" s="45">
        <v>17.121875</v>
      </c>
      <c r="AB51" s="4">
        <f t="shared" si="54"/>
        <v>1305.9317393684978</v>
      </c>
      <c r="AC51" s="3">
        <f t="shared" si="55"/>
        <v>23.36192735900712</v>
      </c>
      <c r="AE51" s="77">
        <v>400</v>
      </c>
      <c r="AF51" s="82">
        <f t="shared" si="40"/>
        <v>271.39375</v>
      </c>
      <c r="AG51" s="45">
        <v>17.10625</v>
      </c>
      <c r="AH51" s="3">
        <f t="shared" si="56"/>
        <v>1307.124588966021</v>
      </c>
      <c r="AI51" s="3">
        <f t="shared" si="57"/>
        <v>23.383266350018268</v>
      </c>
      <c r="AJ51" s="7"/>
      <c r="AK51" s="77">
        <v>400</v>
      </c>
      <c r="AL51" s="82">
        <f t="shared" si="41"/>
        <v>271.2734375</v>
      </c>
      <c r="AM51" s="45">
        <v>17.2265625</v>
      </c>
      <c r="AN51" s="4">
        <f t="shared" si="58"/>
        <v>1297.9954648526077</v>
      </c>
      <c r="AO51" s="3">
        <f t="shared" si="59"/>
        <v>23.219954648526077</v>
      </c>
      <c r="AP51" s="7"/>
      <c r="AQ51" s="77">
        <v>400</v>
      </c>
      <c r="AR51" s="82">
        <f t="shared" si="42"/>
        <v>271.0765625</v>
      </c>
      <c r="AS51" s="45">
        <v>17.423437500000002</v>
      </c>
      <c r="AT51" s="4">
        <f t="shared" si="60"/>
        <v>1283.328849430544</v>
      </c>
      <c r="AU51" s="3">
        <f t="shared" si="61"/>
        <v>22.957582279616176</v>
      </c>
      <c r="AV51" s="7"/>
      <c r="AW51" s="77">
        <v>400</v>
      </c>
      <c r="AX51" s="82">
        <f t="shared" si="43"/>
        <v>270.9546875</v>
      </c>
      <c r="AY51" s="45">
        <v>17.5453125</v>
      </c>
      <c r="AZ51" s="4">
        <f t="shared" si="62"/>
        <v>1274.4144625523197</v>
      </c>
      <c r="BA51" s="3">
        <f t="shared" si="63"/>
        <v>22.7981120313474</v>
      </c>
      <c r="BB51" s="7"/>
      <c r="BC51" s="77">
        <v>400</v>
      </c>
      <c r="BD51" s="82">
        <f t="shared" si="44"/>
        <v>270.7765625</v>
      </c>
      <c r="BE51" s="45">
        <v>17.7234375</v>
      </c>
      <c r="BF51" s="4">
        <f t="shared" si="64"/>
        <v>1261.6062769990303</v>
      </c>
      <c r="BG51" s="3">
        <f t="shared" si="65"/>
        <v>22.56898527726351</v>
      </c>
      <c r="BI51" s="77">
        <v>400</v>
      </c>
      <c r="BJ51" s="82">
        <f t="shared" si="45"/>
        <v>270.4734375</v>
      </c>
      <c r="BK51" s="45">
        <v>18.026562499999997</v>
      </c>
      <c r="BL51" s="4">
        <f t="shared" si="66"/>
        <v>1240.391782959175</v>
      </c>
      <c r="BM51" s="3">
        <f t="shared" si="67"/>
        <v>22.18947733379562</v>
      </c>
    </row>
    <row r="52" spans="1:65" ht="12.75">
      <c r="A52" s="77">
        <v>425</v>
      </c>
      <c r="B52" s="82">
        <f t="shared" si="35"/>
        <v>270.96719</v>
      </c>
      <c r="C52" s="45">
        <v>17.53281</v>
      </c>
      <c r="D52" s="3">
        <f t="shared" si="46"/>
        <v>1355.030939136396</v>
      </c>
      <c r="E52" s="3">
        <f t="shared" si="47"/>
        <v>24.240267247520503</v>
      </c>
      <c r="F52" s="7"/>
      <c r="G52" s="77">
        <v>425</v>
      </c>
      <c r="H52" s="82">
        <f t="shared" si="36"/>
        <v>270.4421875</v>
      </c>
      <c r="I52" s="45">
        <v>18.0578125</v>
      </c>
      <c r="J52" s="4">
        <f t="shared" si="48"/>
        <v>1315.6355455568053</v>
      </c>
      <c r="K52" s="3">
        <f t="shared" si="49"/>
        <v>23.535519598511723</v>
      </c>
      <c r="L52" s="7"/>
      <c r="M52" s="77">
        <v>425</v>
      </c>
      <c r="N52" s="82">
        <f t="shared" si="37"/>
        <v>270.4703125</v>
      </c>
      <c r="O52" s="45">
        <v>18.0296875</v>
      </c>
      <c r="P52" s="4">
        <f t="shared" si="50"/>
        <v>1317.6878412340757</v>
      </c>
      <c r="Q52" s="3">
        <f t="shared" si="51"/>
        <v>23.57223329577953</v>
      </c>
      <c r="R52" s="7"/>
      <c r="S52" s="77">
        <v>425</v>
      </c>
      <c r="T52" s="82">
        <f t="shared" si="38"/>
        <v>270.5</v>
      </c>
      <c r="U52" s="45">
        <v>18</v>
      </c>
      <c r="V52" s="4">
        <f t="shared" si="52"/>
        <v>1319.861111111111</v>
      </c>
      <c r="W52" s="3">
        <f t="shared" si="53"/>
        <v>23.61111111111111</v>
      </c>
      <c r="X52" s="7"/>
      <c r="Y52" s="77">
        <v>425</v>
      </c>
      <c r="Z52" s="82">
        <f t="shared" si="39"/>
        <v>270.3671875</v>
      </c>
      <c r="AA52" s="45">
        <v>18.1328125</v>
      </c>
      <c r="AB52" s="4">
        <f t="shared" si="54"/>
        <v>1310.1938819474362</v>
      </c>
      <c r="AC52" s="3">
        <f t="shared" si="55"/>
        <v>23.438173201206375</v>
      </c>
      <c r="AE52" s="77">
        <v>425</v>
      </c>
      <c r="AF52" s="82">
        <f t="shared" si="40"/>
        <v>270.3390625</v>
      </c>
      <c r="AG52" s="45">
        <v>18.1609375</v>
      </c>
      <c r="AH52" s="3">
        <f t="shared" si="56"/>
        <v>1308.1648455648285</v>
      </c>
      <c r="AI52" s="3">
        <f t="shared" si="57"/>
        <v>23.401875591499614</v>
      </c>
      <c r="AJ52" s="7"/>
      <c r="AK52" s="77">
        <v>425</v>
      </c>
      <c r="AL52" s="82">
        <f t="shared" si="41"/>
        <v>270.215625</v>
      </c>
      <c r="AM52" s="45">
        <v>18.284374999999997</v>
      </c>
      <c r="AN52" s="4">
        <f t="shared" si="58"/>
        <v>1299.3334472739705</v>
      </c>
      <c r="AO52" s="3">
        <f t="shared" si="59"/>
        <v>23.243889933344732</v>
      </c>
      <c r="AP52" s="7"/>
      <c r="AQ52" s="77">
        <v>425</v>
      </c>
      <c r="AR52" s="82">
        <f t="shared" si="42"/>
        <v>270.1</v>
      </c>
      <c r="AS52" s="45">
        <v>18.4</v>
      </c>
      <c r="AT52" s="4">
        <f t="shared" si="60"/>
        <v>1291.1684782608695</v>
      </c>
      <c r="AU52" s="3">
        <f t="shared" si="61"/>
        <v>23.097826086956523</v>
      </c>
      <c r="AV52" s="7"/>
      <c r="AW52" s="77">
        <v>425</v>
      </c>
      <c r="AX52" s="82">
        <f t="shared" si="43"/>
        <v>269.9828125</v>
      </c>
      <c r="AY52" s="45">
        <v>18.517187500000002</v>
      </c>
      <c r="AZ52" s="4">
        <f t="shared" si="62"/>
        <v>1282.9972154248585</v>
      </c>
      <c r="BA52" s="3">
        <f t="shared" si="63"/>
        <v>22.951649649818577</v>
      </c>
      <c r="BB52" s="7"/>
      <c r="BC52" s="77">
        <v>425</v>
      </c>
      <c r="BD52" s="82">
        <f t="shared" si="44"/>
        <v>269.71875</v>
      </c>
      <c r="BE52" s="45">
        <v>18.78125</v>
      </c>
      <c r="BF52" s="4">
        <f t="shared" si="64"/>
        <v>1264.9584026622297</v>
      </c>
      <c r="BG52" s="3">
        <f t="shared" si="65"/>
        <v>22.628951747088188</v>
      </c>
      <c r="BI52" s="77">
        <v>425</v>
      </c>
      <c r="BJ52" s="82">
        <f t="shared" si="45"/>
        <v>269.4</v>
      </c>
      <c r="BK52" s="45">
        <v>19.1</v>
      </c>
      <c r="BL52" s="4">
        <f t="shared" si="66"/>
        <v>1243.8481675392668</v>
      </c>
      <c r="BM52" s="3">
        <f t="shared" si="67"/>
        <v>22.251308900523558</v>
      </c>
    </row>
    <row r="53" spans="1:65" ht="12.75">
      <c r="A53" s="77">
        <v>450</v>
      </c>
      <c r="B53" s="82">
        <f t="shared" si="35"/>
        <v>270.075</v>
      </c>
      <c r="C53" s="45">
        <v>18.425</v>
      </c>
      <c r="D53" s="3">
        <f t="shared" si="46"/>
        <v>1365.2645861601086</v>
      </c>
      <c r="E53" s="3">
        <f t="shared" si="47"/>
        <v>24.423337856173678</v>
      </c>
      <c r="F53" s="7"/>
      <c r="G53" s="77">
        <v>450</v>
      </c>
      <c r="H53" s="82">
        <f t="shared" si="36"/>
        <v>269.4359375</v>
      </c>
      <c r="I53" s="45">
        <v>19.0640625</v>
      </c>
      <c r="J53" s="4">
        <f t="shared" si="48"/>
        <v>1319.4984017703468</v>
      </c>
      <c r="K53" s="3">
        <f t="shared" si="49"/>
        <v>23.604622571920338</v>
      </c>
      <c r="L53" s="7"/>
      <c r="M53" s="77">
        <v>450</v>
      </c>
      <c r="N53" s="82">
        <f t="shared" si="37"/>
        <v>269.615625</v>
      </c>
      <c r="O53" s="45">
        <v>18.884375</v>
      </c>
      <c r="P53" s="4">
        <f t="shared" si="50"/>
        <v>1332.0536157537647</v>
      </c>
      <c r="Q53" s="3">
        <f t="shared" si="51"/>
        <v>23.829223895416185</v>
      </c>
      <c r="R53" s="7"/>
      <c r="S53" s="77">
        <v>450</v>
      </c>
      <c r="T53" s="82">
        <f t="shared" si="38"/>
        <v>269.553125</v>
      </c>
      <c r="U53" s="45">
        <v>18.946875000000002</v>
      </c>
      <c r="V53" s="4">
        <f t="shared" si="52"/>
        <v>1327.6595744680849</v>
      </c>
      <c r="W53" s="3">
        <f t="shared" si="53"/>
        <v>23.750618505690248</v>
      </c>
      <c r="X53" s="7"/>
      <c r="Y53" s="77">
        <v>450</v>
      </c>
      <c r="Z53" s="82">
        <f t="shared" si="39"/>
        <v>269.365625</v>
      </c>
      <c r="AA53" s="45">
        <v>19.134375</v>
      </c>
      <c r="AB53" s="4">
        <f t="shared" si="54"/>
        <v>1314.6496815286625</v>
      </c>
      <c r="AC53" s="3">
        <f t="shared" si="55"/>
        <v>23.51788339049486</v>
      </c>
      <c r="AE53" s="77">
        <v>450</v>
      </c>
      <c r="AF53" s="82">
        <f t="shared" si="40"/>
        <v>269.365625</v>
      </c>
      <c r="AG53" s="45">
        <v>19.134375</v>
      </c>
      <c r="AH53" s="3">
        <f t="shared" si="56"/>
        <v>1314.6496815286625</v>
      </c>
      <c r="AI53" s="3">
        <f t="shared" si="57"/>
        <v>23.51788339049486</v>
      </c>
      <c r="AJ53" s="7"/>
      <c r="AK53" s="77">
        <v>450</v>
      </c>
      <c r="AL53" s="82">
        <f t="shared" si="41"/>
        <v>269.20625</v>
      </c>
      <c r="AM53" s="45">
        <v>19.29375</v>
      </c>
      <c r="AN53" s="4">
        <f t="shared" si="58"/>
        <v>1303.790087463557</v>
      </c>
      <c r="AO53" s="3">
        <f t="shared" si="59"/>
        <v>23.323615160349856</v>
      </c>
      <c r="AP53" s="7"/>
      <c r="AQ53" s="77">
        <v>450</v>
      </c>
      <c r="AR53" s="82">
        <f t="shared" si="42"/>
        <v>269.0765625</v>
      </c>
      <c r="AS53" s="45">
        <v>19.423437500000002</v>
      </c>
      <c r="AT53" s="4">
        <f t="shared" si="60"/>
        <v>1295.0848684739763</v>
      </c>
      <c r="AU53" s="3">
        <f t="shared" si="61"/>
        <v>23.167886734775962</v>
      </c>
      <c r="AV53" s="7"/>
      <c r="AW53" s="77">
        <v>450</v>
      </c>
      <c r="AX53" s="82">
        <f t="shared" si="43"/>
        <v>268.946875</v>
      </c>
      <c r="AY53" s="45">
        <v>19.553124999999998</v>
      </c>
      <c r="AZ53" s="4">
        <f t="shared" si="62"/>
        <v>1286.4951254594855</v>
      </c>
      <c r="BA53" s="3">
        <f t="shared" si="63"/>
        <v>23.014224069042676</v>
      </c>
      <c r="BB53" s="7"/>
      <c r="BC53" s="77">
        <v>450</v>
      </c>
      <c r="BD53" s="82">
        <f t="shared" si="44"/>
        <v>268.6640625</v>
      </c>
      <c r="BE53" s="45">
        <v>19.8359375</v>
      </c>
      <c r="BF53" s="4">
        <f t="shared" si="64"/>
        <v>1268.1528160693185</v>
      </c>
      <c r="BG53" s="3">
        <f t="shared" si="65"/>
        <v>22.686096888538795</v>
      </c>
      <c r="BI53" s="77">
        <v>450</v>
      </c>
      <c r="BJ53" s="82">
        <f t="shared" si="45"/>
        <v>268.4125</v>
      </c>
      <c r="BK53" s="45">
        <v>20.0875</v>
      </c>
      <c r="BL53" s="4">
        <f t="shared" si="66"/>
        <v>1252.2713130056006</v>
      </c>
      <c r="BM53" s="3">
        <f t="shared" si="67"/>
        <v>22.401991288114502</v>
      </c>
    </row>
    <row r="54" spans="1:65" ht="12.75">
      <c r="A54" s="77">
        <v>475</v>
      </c>
      <c r="B54" s="82">
        <f t="shared" si="35"/>
        <v>269.12187</v>
      </c>
      <c r="C54" s="45">
        <v>19.37813</v>
      </c>
      <c r="D54" s="3">
        <f t="shared" si="46"/>
        <v>1370.230254415674</v>
      </c>
      <c r="E54" s="3">
        <f t="shared" si="47"/>
        <v>24.51216913087073</v>
      </c>
      <c r="F54" s="7"/>
      <c r="G54" s="77">
        <v>475</v>
      </c>
      <c r="H54" s="82">
        <f t="shared" si="36"/>
        <v>268.575</v>
      </c>
      <c r="I54" s="45">
        <v>19.924999999999997</v>
      </c>
      <c r="J54" s="4">
        <f t="shared" si="48"/>
        <v>1332.6223337515685</v>
      </c>
      <c r="K54" s="3">
        <f t="shared" si="49"/>
        <v>23.839397741530743</v>
      </c>
      <c r="L54" s="7"/>
      <c r="M54" s="77">
        <v>475</v>
      </c>
      <c r="N54" s="82">
        <f t="shared" si="37"/>
        <v>268.6390625</v>
      </c>
      <c r="O54" s="45">
        <v>19.860937500000002</v>
      </c>
      <c r="P54" s="4">
        <f t="shared" si="50"/>
        <v>1336.9207772795216</v>
      </c>
      <c r="Q54" s="3">
        <f t="shared" si="51"/>
        <v>23.916292974588938</v>
      </c>
      <c r="R54" s="7"/>
      <c r="S54" s="77">
        <v>475</v>
      </c>
      <c r="T54" s="82">
        <f t="shared" si="38"/>
        <v>268.659375</v>
      </c>
      <c r="U54" s="45">
        <v>19.840625000000003</v>
      </c>
      <c r="V54" s="4">
        <f t="shared" si="52"/>
        <v>1338.289494408568</v>
      </c>
      <c r="W54" s="3">
        <f t="shared" si="53"/>
        <v>23.940778075287444</v>
      </c>
      <c r="X54" s="7"/>
      <c r="Y54" s="77">
        <v>475</v>
      </c>
      <c r="Z54" s="82">
        <f t="shared" si="39"/>
        <v>268.4453125</v>
      </c>
      <c r="AA54" s="45">
        <v>20.0546875</v>
      </c>
      <c r="AB54" s="4">
        <f t="shared" si="54"/>
        <v>1324.004674717569</v>
      </c>
      <c r="AC54" s="3">
        <f t="shared" si="55"/>
        <v>23.685235683677444</v>
      </c>
      <c r="AE54" s="77">
        <v>475</v>
      </c>
      <c r="AF54" s="82">
        <f t="shared" si="40"/>
        <v>268.3703125</v>
      </c>
      <c r="AG54" s="45">
        <v>20.129687500000003</v>
      </c>
      <c r="AH54" s="3">
        <f t="shared" si="56"/>
        <v>1319.0716448032288</v>
      </c>
      <c r="AI54" s="3">
        <f t="shared" si="57"/>
        <v>23.59698827912753</v>
      </c>
      <c r="AJ54" s="7"/>
      <c r="AK54" s="77">
        <v>475</v>
      </c>
      <c r="AL54" s="82">
        <f t="shared" si="41"/>
        <v>268.1484375</v>
      </c>
      <c r="AM54" s="45">
        <v>20.3515625</v>
      </c>
      <c r="AN54" s="4">
        <f t="shared" si="58"/>
        <v>1304.6909788867563</v>
      </c>
      <c r="AO54" s="3">
        <f t="shared" si="59"/>
        <v>23.339731285988485</v>
      </c>
      <c r="AP54" s="7"/>
      <c r="AQ54" s="77">
        <v>475</v>
      </c>
      <c r="AR54" s="82">
        <f t="shared" si="42"/>
        <v>268.0078125</v>
      </c>
      <c r="AS54" s="45">
        <v>20.4921875</v>
      </c>
      <c r="AT54" s="4">
        <f t="shared" si="60"/>
        <v>1295.7377049180327</v>
      </c>
      <c r="AU54" s="3">
        <f t="shared" si="61"/>
        <v>23.179565383149065</v>
      </c>
      <c r="AV54" s="7"/>
      <c r="AW54" s="77">
        <v>475</v>
      </c>
      <c r="AX54" s="82">
        <f t="shared" si="43"/>
        <v>267.875</v>
      </c>
      <c r="AY54" s="45">
        <v>20.625</v>
      </c>
      <c r="AZ54" s="4">
        <f t="shared" si="62"/>
        <v>1287.3939393939395</v>
      </c>
      <c r="BA54" s="3">
        <f t="shared" si="63"/>
        <v>23.03030303030303</v>
      </c>
      <c r="BB54" s="7"/>
      <c r="BC54" s="77">
        <v>475</v>
      </c>
      <c r="BD54" s="82">
        <f t="shared" si="44"/>
        <v>267.6234375</v>
      </c>
      <c r="BE54" s="45">
        <v>20.8765625</v>
      </c>
      <c r="BF54" s="4">
        <f t="shared" si="64"/>
        <v>1271.880847241973</v>
      </c>
      <c r="BG54" s="3">
        <f t="shared" si="65"/>
        <v>22.752787964972683</v>
      </c>
      <c r="BI54" s="77">
        <v>475</v>
      </c>
      <c r="BJ54" s="82">
        <f t="shared" si="45"/>
        <v>267.3875</v>
      </c>
      <c r="BK54" s="45">
        <v>21.1125</v>
      </c>
      <c r="BL54" s="4">
        <f t="shared" si="66"/>
        <v>1257.667258732978</v>
      </c>
      <c r="BM54" s="3">
        <f t="shared" si="67"/>
        <v>22.498519834221433</v>
      </c>
    </row>
    <row r="55" spans="1:65" ht="13.5" thickBot="1">
      <c r="A55" s="78">
        <v>500</v>
      </c>
      <c r="B55" s="83">
        <f t="shared" si="35"/>
        <v>268.28437</v>
      </c>
      <c r="C55" s="46">
        <v>20.21563</v>
      </c>
      <c r="D55" s="11">
        <f t="shared" si="46"/>
        <v>1382.5935674525108</v>
      </c>
      <c r="E55" s="11">
        <f t="shared" si="47"/>
        <v>24.73333752151182</v>
      </c>
      <c r="F55" s="7"/>
      <c r="G55" s="78">
        <v>500</v>
      </c>
      <c r="H55" s="83">
        <f t="shared" si="36"/>
        <v>267.69375</v>
      </c>
      <c r="I55" s="46">
        <v>20.80625</v>
      </c>
      <c r="J55" s="12">
        <f t="shared" si="48"/>
        <v>1343.346350255332</v>
      </c>
      <c r="K55" s="11">
        <f t="shared" si="49"/>
        <v>24.031240612796637</v>
      </c>
      <c r="L55" s="7"/>
      <c r="M55" s="78">
        <v>500</v>
      </c>
      <c r="N55" s="83">
        <f t="shared" si="37"/>
        <v>267.690625</v>
      </c>
      <c r="O55" s="46">
        <v>20.809375000000003</v>
      </c>
      <c r="P55" s="12">
        <f t="shared" si="50"/>
        <v>1343.1446163087548</v>
      </c>
      <c r="Q55" s="11">
        <f t="shared" si="51"/>
        <v>24.02763177654302</v>
      </c>
      <c r="R55" s="7"/>
      <c r="S55" s="78">
        <v>500</v>
      </c>
      <c r="T55" s="83">
        <f t="shared" si="38"/>
        <v>267.8</v>
      </c>
      <c r="U55" s="46">
        <v>20.700000000000003</v>
      </c>
      <c r="V55" s="12">
        <f t="shared" si="52"/>
        <v>1350.2415458937196</v>
      </c>
      <c r="W55" s="11">
        <f t="shared" si="53"/>
        <v>24.154589371980673</v>
      </c>
      <c r="X55" s="7"/>
      <c r="Y55" s="78">
        <v>500</v>
      </c>
      <c r="Z55" s="83">
        <f t="shared" si="39"/>
        <v>267.4703125</v>
      </c>
      <c r="AA55" s="46">
        <v>21.0296875</v>
      </c>
      <c r="AB55" s="12">
        <f t="shared" si="54"/>
        <v>1329.0734824281149</v>
      </c>
      <c r="AC55" s="11">
        <f t="shared" si="55"/>
        <v>23.77591202912549</v>
      </c>
      <c r="AE55" s="78">
        <v>500</v>
      </c>
      <c r="AF55" s="83">
        <f t="shared" si="40"/>
        <v>267.3578125</v>
      </c>
      <c r="AG55" s="46">
        <v>21.142187500000002</v>
      </c>
      <c r="AH55" s="11">
        <f t="shared" si="56"/>
        <v>1322.0013302786192</v>
      </c>
      <c r="AI55" s="11">
        <f t="shared" si="57"/>
        <v>23.64939767940285</v>
      </c>
      <c r="AJ55" s="7"/>
      <c r="AK55" s="78">
        <v>500</v>
      </c>
      <c r="AL55" s="83">
        <f t="shared" si="41"/>
        <v>267.296875</v>
      </c>
      <c r="AM55" s="46">
        <v>21.203125</v>
      </c>
      <c r="AN55" s="12">
        <f t="shared" si="58"/>
        <v>1318.201915991157</v>
      </c>
      <c r="AO55" s="11">
        <f t="shared" si="59"/>
        <v>23.581429624170966</v>
      </c>
      <c r="AP55" s="7"/>
      <c r="AQ55" s="78">
        <v>500</v>
      </c>
      <c r="AR55" s="83">
        <f t="shared" si="42"/>
        <v>267.1125</v>
      </c>
      <c r="AS55" s="46">
        <v>21.3875</v>
      </c>
      <c r="AT55" s="12">
        <f t="shared" si="60"/>
        <v>1306.8381063705435</v>
      </c>
      <c r="AU55" s="11">
        <f t="shared" si="61"/>
        <v>23.378141437755698</v>
      </c>
      <c r="AV55" s="7"/>
      <c r="AW55" s="78">
        <v>500</v>
      </c>
      <c r="AX55" s="83">
        <f t="shared" si="43"/>
        <v>266.925</v>
      </c>
      <c r="AY55" s="46">
        <v>21.575</v>
      </c>
      <c r="AZ55" s="12">
        <f t="shared" si="62"/>
        <v>1295.4808806488993</v>
      </c>
      <c r="BA55" s="11">
        <f t="shared" si="63"/>
        <v>23.174971031286212</v>
      </c>
      <c r="BB55" s="7"/>
      <c r="BC55" s="78">
        <v>500</v>
      </c>
      <c r="BD55" s="83">
        <f t="shared" si="44"/>
        <v>266.759375</v>
      </c>
      <c r="BE55" s="46">
        <v>21.740625</v>
      </c>
      <c r="BF55" s="12">
        <f t="shared" si="64"/>
        <v>1285.6116142015235</v>
      </c>
      <c r="BG55" s="11">
        <f t="shared" si="65"/>
        <v>22.998418858703463</v>
      </c>
      <c r="BI55" s="78">
        <v>500</v>
      </c>
      <c r="BJ55" s="83">
        <f t="shared" si="45"/>
        <v>266.340625</v>
      </c>
      <c r="BK55" s="46">
        <v>22.159375</v>
      </c>
      <c r="BL55" s="12">
        <f t="shared" si="66"/>
        <v>1261.3171626004794</v>
      </c>
      <c r="BM55" s="11">
        <f t="shared" si="67"/>
        <v>22.56381328444507</v>
      </c>
    </row>
    <row r="56" spans="1:65" s="87" customFormat="1" ht="12.75">
      <c r="A56" s="85" t="s">
        <v>10</v>
      </c>
      <c r="B56" s="85"/>
      <c r="C56" s="86"/>
      <c r="E56" s="85">
        <f>TRIMMEAN(E40:E55,0.4)</f>
        <v>23.805744938636046</v>
      </c>
      <c r="F56" s="85"/>
      <c r="G56" s="85" t="s">
        <v>10</v>
      </c>
      <c r="H56" s="85"/>
      <c r="I56" s="86"/>
      <c r="K56" s="85">
        <f>TRIMMEAN(K40:K55,0.4)</f>
        <v>22.71428665943218</v>
      </c>
      <c r="L56" s="85"/>
      <c r="M56" s="85" t="s">
        <v>10</v>
      </c>
      <c r="N56" s="85"/>
      <c r="O56" s="86"/>
      <c r="Q56" s="85">
        <f>TRIMMEAN(Q40:Q55,0.4)</f>
        <v>23.004410083956607</v>
      </c>
      <c r="R56" s="85"/>
      <c r="S56" s="85" t="s">
        <v>10</v>
      </c>
      <c r="T56" s="85"/>
      <c r="U56" s="86"/>
      <c r="W56" s="85">
        <f>TRIMMEAN(W40:W55,0.4)</f>
        <v>23.185640857407567</v>
      </c>
      <c r="X56" s="85"/>
      <c r="Y56" s="85" t="s">
        <v>10</v>
      </c>
      <c r="Z56" s="85"/>
      <c r="AA56" s="86"/>
      <c r="AC56" s="85">
        <f>TRIMMEAN(AC40:AC55,0.4)</f>
        <v>22.98139418177059</v>
      </c>
      <c r="AE56" s="85" t="s">
        <v>10</v>
      </c>
      <c r="AF56" s="85"/>
      <c r="AG56" s="86"/>
      <c r="AI56" s="85">
        <f>TRIMMEAN(AI40:AI55,0.4)</f>
        <v>23.006078828035772</v>
      </c>
      <c r="AJ56" s="85"/>
      <c r="AK56" s="85" t="s">
        <v>10</v>
      </c>
      <c r="AL56" s="85"/>
      <c r="AM56" s="86"/>
      <c r="AO56" s="85">
        <f>TRIMMEAN(AO40:AO55,0.4)</f>
        <v>22.847067438620208</v>
      </c>
      <c r="AP56" s="85"/>
      <c r="AQ56" s="85" t="s">
        <v>10</v>
      </c>
      <c r="AR56" s="85"/>
      <c r="AS56" s="86"/>
      <c r="AU56" s="85">
        <f>TRIMMEAN(AU40:AU55,0.4)</f>
        <v>22.656648661814724</v>
      </c>
      <c r="AV56" s="85"/>
      <c r="AW56" s="85" t="s">
        <v>10</v>
      </c>
      <c r="AX56" s="85"/>
      <c r="AY56" s="86"/>
      <c r="BA56" s="85">
        <f>TRIMMEAN(BA40:BA55,0.4)</f>
        <v>22.51519542770655</v>
      </c>
      <c r="BB56" s="85"/>
      <c r="BC56" s="85" t="s">
        <v>10</v>
      </c>
      <c r="BD56" s="85"/>
      <c r="BE56" s="86"/>
      <c r="BG56" s="85">
        <f>TRIMMEAN(BG40:BG55,0.4)</f>
        <v>22.18660570516668</v>
      </c>
      <c r="BI56" s="85" t="s">
        <v>10</v>
      </c>
      <c r="BJ56" s="85"/>
      <c r="BK56" s="86"/>
      <c r="BM56" s="85">
        <f>TRIMMEAN(BM40:BM55,0.4)</f>
        <v>21.762276072705212</v>
      </c>
    </row>
    <row r="57" ht="13.5" thickBot="1"/>
    <row r="58" spans="1:65" ht="15.75" thickBot="1">
      <c r="A58" s="16" t="s">
        <v>0</v>
      </c>
      <c r="B58" s="15" t="str">
        <f>B4</f>
        <v>0°</v>
      </c>
      <c r="C58" s="122" t="s">
        <v>1</v>
      </c>
      <c r="D58" s="123"/>
      <c r="E58" s="13">
        <f>'Test Conditions'!$H$8</f>
        <v>0</v>
      </c>
      <c r="F58" s="7"/>
      <c r="G58" s="16" t="s">
        <v>0</v>
      </c>
      <c r="H58" s="15" t="str">
        <f>H4</f>
        <v>0.5°</v>
      </c>
      <c r="I58" s="122" t="s">
        <v>1</v>
      </c>
      <c r="J58" s="123"/>
      <c r="K58" s="13">
        <f>'Test Conditions'!$H$8</f>
        <v>0</v>
      </c>
      <c r="L58" s="7"/>
      <c r="M58" s="16" t="s">
        <v>0</v>
      </c>
      <c r="N58" s="15" t="str">
        <f>N4</f>
        <v>1°</v>
      </c>
      <c r="O58" s="122" t="s">
        <v>1</v>
      </c>
      <c r="P58" s="123"/>
      <c r="Q58" s="13">
        <f>'Test Conditions'!$H$8</f>
        <v>0</v>
      </c>
      <c r="R58" s="7"/>
      <c r="S58" s="16" t="s">
        <v>0</v>
      </c>
      <c r="T58" s="15" t="str">
        <f>T4</f>
        <v>1.5°</v>
      </c>
      <c r="U58" s="122" t="s">
        <v>1</v>
      </c>
      <c r="V58" s="123"/>
      <c r="W58" s="13">
        <f>'Test Conditions'!$H$8</f>
        <v>0</v>
      </c>
      <c r="X58" s="7"/>
      <c r="Y58" s="16" t="s">
        <v>0</v>
      </c>
      <c r="Z58" s="15" t="str">
        <f>Z4</f>
        <v>2°</v>
      </c>
      <c r="AA58" s="122" t="s">
        <v>1</v>
      </c>
      <c r="AB58" s="123"/>
      <c r="AC58" s="13">
        <f>'Test Conditions'!$H$8</f>
        <v>0</v>
      </c>
      <c r="AE58" s="16" t="s">
        <v>0</v>
      </c>
      <c r="AF58" s="15" t="str">
        <f>AF4</f>
        <v>2.5°</v>
      </c>
      <c r="AG58" s="122" t="s">
        <v>1</v>
      </c>
      <c r="AH58" s="123"/>
      <c r="AI58" s="13">
        <f>'Test Conditions'!$H$8</f>
        <v>0</v>
      </c>
      <c r="AJ58" s="7"/>
      <c r="AK58" s="16" t="s">
        <v>0</v>
      </c>
      <c r="AL58" s="15" t="str">
        <f>AL4</f>
        <v>3°</v>
      </c>
      <c r="AM58" s="122" t="s">
        <v>1</v>
      </c>
      <c r="AN58" s="123"/>
      <c r="AO58" s="13">
        <f>'Test Conditions'!$H$8</f>
        <v>0</v>
      </c>
      <c r="AP58" s="7"/>
      <c r="AQ58" s="16" t="s">
        <v>0</v>
      </c>
      <c r="AR58" s="15" t="str">
        <f>AR4</f>
        <v>3.5°</v>
      </c>
      <c r="AS58" s="122" t="s">
        <v>1</v>
      </c>
      <c r="AT58" s="123"/>
      <c r="AU58" s="13">
        <f>'Test Conditions'!$H$8</f>
        <v>0</v>
      </c>
      <c r="AV58" s="7"/>
      <c r="AW58" s="16" t="s">
        <v>0</v>
      </c>
      <c r="AX58" s="15" t="str">
        <f>AX4</f>
        <v>4°</v>
      </c>
      <c r="AY58" s="122" t="s">
        <v>1</v>
      </c>
      <c r="AZ58" s="123"/>
      <c r="BA58" s="13">
        <f>'Test Conditions'!$H$8</f>
        <v>0</v>
      </c>
      <c r="BB58" s="7"/>
      <c r="BC58" s="16" t="s">
        <v>0</v>
      </c>
      <c r="BD58" s="15" t="str">
        <f>BD4</f>
        <v>4.5°</v>
      </c>
      <c r="BE58" s="122" t="s">
        <v>1</v>
      </c>
      <c r="BF58" s="123"/>
      <c r="BG58" s="13">
        <f>'Test Conditions'!$H$8</f>
        <v>0</v>
      </c>
      <c r="BI58" s="16" t="s">
        <v>0</v>
      </c>
      <c r="BJ58" s="15" t="str">
        <f>BJ4</f>
        <v>5°</v>
      </c>
      <c r="BK58" s="122" t="s">
        <v>1</v>
      </c>
      <c r="BL58" s="123"/>
      <c r="BM58" s="13">
        <f>'Test Conditions'!$H$8</f>
        <v>0</v>
      </c>
    </row>
    <row r="59" spans="1:65" ht="15.75" thickBot="1">
      <c r="A59" s="16" t="s">
        <v>2</v>
      </c>
      <c r="B59" s="15" t="s">
        <v>28</v>
      </c>
      <c r="C59" s="17"/>
      <c r="D59" s="17"/>
      <c r="E59" s="17"/>
      <c r="F59" s="7"/>
      <c r="G59" s="16" t="s">
        <v>2</v>
      </c>
      <c r="H59" s="15" t="str">
        <f>B59</f>
        <v>22psi</v>
      </c>
      <c r="I59" s="17"/>
      <c r="J59" s="17"/>
      <c r="K59" s="17"/>
      <c r="L59" s="7"/>
      <c r="M59" s="16" t="s">
        <v>2</v>
      </c>
      <c r="N59" s="15" t="str">
        <f>B59</f>
        <v>22psi</v>
      </c>
      <c r="O59" s="17"/>
      <c r="P59" s="17"/>
      <c r="Q59" s="17"/>
      <c r="R59" s="7"/>
      <c r="S59" s="16" t="s">
        <v>2</v>
      </c>
      <c r="T59" s="15" t="str">
        <f>B59</f>
        <v>22psi</v>
      </c>
      <c r="U59" s="17"/>
      <c r="V59" s="17"/>
      <c r="W59" s="17"/>
      <c r="X59" s="7"/>
      <c r="Y59" s="16" t="s">
        <v>2</v>
      </c>
      <c r="Z59" s="15" t="str">
        <f>B59</f>
        <v>22psi</v>
      </c>
      <c r="AA59" s="17"/>
      <c r="AB59" s="17"/>
      <c r="AC59" s="17"/>
      <c r="AE59" s="16" t="s">
        <v>2</v>
      </c>
      <c r="AF59" s="15" t="str">
        <f>B59</f>
        <v>22psi</v>
      </c>
      <c r="AG59" s="17"/>
      <c r="AH59" s="17"/>
      <c r="AI59" s="17"/>
      <c r="AJ59" s="7"/>
      <c r="AK59" s="16" t="s">
        <v>2</v>
      </c>
      <c r="AL59" s="15" t="str">
        <f>B59</f>
        <v>22psi</v>
      </c>
      <c r="AM59" s="17"/>
      <c r="AN59" s="17"/>
      <c r="AO59" s="17"/>
      <c r="AP59" s="7"/>
      <c r="AQ59" s="16" t="s">
        <v>2</v>
      </c>
      <c r="AR59" s="15" t="str">
        <f>B59</f>
        <v>22psi</v>
      </c>
      <c r="AS59" s="17"/>
      <c r="AT59" s="17"/>
      <c r="AU59" s="17"/>
      <c r="AV59" s="7"/>
      <c r="AW59" s="16" t="s">
        <v>2</v>
      </c>
      <c r="AX59" s="15" t="str">
        <f>B59</f>
        <v>22psi</v>
      </c>
      <c r="AY59" s="17"/>
      <c r="AZ59" s="17"/>
      <c r="BA59" s="17"/>
      <c r="BB59" s="7"/>
      <c r="BC59" s="16" t="s">
        <v>2</v>
      </c>
      <c r="BD59" s="15" t="str">
        <f>B59</f>
        <v>22psi</v>
      </c>
      <c r="BE59" s="17"/>
      <c r="BF59" s="17"/>
      <c r="BG59" s="17"/>
      <c r="BI59" s="16" t="s">
        <v>2</v>
      </c>
      <c r="BJ59" s="15" t="str">
        <f>B59</f>
        <v>22psi</v>
      </c>
      <c r="BK59" s="17"/>
      <c r="BL59" s="17"/>
      <c r="BM59" s="17"/>
    </row>
    <row r="60" spans="1:65" ht="15">
      <c r="A60" s="17" t="s">
        <v>3</v>
      </c>
      <c r="B60" s="18" t="s">
        <v>4</v>
      </c>
      <c r="C60" s="17" t="s">
        <v>5</v>
      </c>
      <c r="D60" s="17" t="s">
        <v>6</v>
      </c>
      <c r="E60" s="17" t="s">
        <v>6</v>
      </c>
      <c r="F60" s="7"/>
      <c r="G60" s="17" t="s">
        <v>3</v>
      </c>
      <c r="H60" s="18" t="s">
        <v>4</v>
      </c>
      <c r="I60" s="17" t="s">
        <v>5</v>
      </c>
      <c r="J60" s="17" t="s">
        <v>6</v>
      </c>
      <c r="K60" s="17" t="s">
        <v>6</v>
      </c>
      <c r="L60" s="7"/>
      <c r="M60" s="17" t="s">
        <v>3</v>
      </c>
      <c r="N60" s="18" t="s">
        <v>4</v>
      </c>
      <c r="O60" s="17" t="s">
        <v>5</v>
      </c>
      <c r="P60" s="17" t="s">
        <v>6</v>
      </c>
      <c r="Q60" s="17" t="s">
        <v>6</v>
      </c>
      <c r="R60" s="7"/>
      <c r="S60" s="17" t="s">
        <v>3</v>
      </c>
      <c r="T60" s="18" t="s">
        <v>4</v>
      </c>
      <c r="U60" s="17" t="s">
        <v>5</v>
      </c>
      <c r="V60" s="17" t="s">
        <v>6</v>
      </c>
      <c r="W60" s="17" t="s">
        <v>6</v>
      </c>
      <c r="X60" s="7"/>
      <c r="Y60" s="17" t="s">
        <v>3</v>
      </c>
      <c r="Z60" s="18" t="s">
        <v>4</v>
      </c>
      <c r="AA60" s="17" t="s">
        <v>5</v>
      </c>
      <c r="AB60" s="17" t="s">
        <v>6</v>
      </c>
      <c r="AC60" s="17" t="s">
        <v>6</v>
      </c>
      <c r="AE60" s="17" t="s">
        <v>3</v>
      </c>
      <c r="AF60" s="18" t="s">
        <v>4</v>
      </c>
      <c r="AG60" s="17" t="s">
        <v>5</v>
      </c>
      <c r="AH60" s="17" t="s">
        <v>6</v>
      </c>
      <c r="AI60" s="17" t="s">
        <v>6</v>
      </c>
      <c r="AJ60" s="7"/>
      <c r="AK60" s="17" t="s">
        <v>3</v>
      </c>
      <c r="AL60" s="18" t="s">
        <v>4</v>
      </c>
      <c r="AM60" s="17" t="s">
        <v>5</v>
      </c>
      <c r="AN60" s="17" t="s">
        <v>6</v>
      </c>
      <c r="AO60" s="17" t="s">
        <v>6</v>
      </c>
      <c r="AP60" s="7"/>
      <c r="AQ60" s="17" t="s">
        <v>3</v>
      </c>
      <c r="AR60" s="18" t="s">
        <v>4</v>
      </c>
      <c r="AS60" s="17" t="s">
        <v>5</v>
      </c>
      <c r="AT60" s="17" t="s">
        <v>6</v>
      </c>
      <c r="AU60" s="17" t="s">
        <v>6</v>
      </c>
      <c r="AV60" s="7"/>
      <c r="AW60" s="17" t="s">
        <v>3</v>
      </c>
      <c r="AX60" s="18" t="s">
        <v>4</v>
      </c>
      <c r="AY60" s="17" t="s">
        <v>5</v>
      </c>
      <c r="AZ60" s="17" t="s">
        <v>6</v>
      </c>
      <c r="BA60" s="17" t="s">
        <v>6</v>
      </c>
      <c r="BB60" s="7"/>
      <c r="BC60" s="17" t="s">
        <v>3</v>
      </c>
      <c r="BD60" s="18" t="s">
        <v>4</v>
      </c>
      <c r="BE60" s="17" t="s">
        <v>5</v>
      </c>
      <c r="BF60" s="17" t="s">
        <v>6</v>
      </c>
      <c r="BG60" s="17" t="s">
        <v>6</v>
      </c>
      <c r="BI60" s="17" t="s">
        <v>3</v>
      </c>
      <c r="BJ60" s="18" t="s">
        <v>4</v>
      </c>
      <c r="BK60" s="17" t="s">
        <v>5</v>
      </c>
      <c r="BL60" s="17" t="s">
        <v>6</v>
      </c>
      <c r="BM60" s="17" t="s">
        <v>6</v>
      </c>
    </row>
    <row r="61" spans="1:65" ht="15.75" thickBot="1">
      <c r="A61" s="19" t="s">
        <v>7</v>
      </c>
      <c r="B61" s="20" t="s">
        <v>8</v>
      </c>
      <c r="C61" s="21" t="s">
        <v>8</v>
      </c>
      <c r="D61" s="21" t="s">
        <v>9</v>
      </c>
      <c r="E61" s="21" t="s">
        <v>10</v>
      </c>
      <c r="F61" s="7"/>
      <c r="G61" s="19" t="s">
        <v>7</v>
      </c>
      <c r="H61" s="20" t="s">
        <v>8</v>
      </c>
      <c r="I61" s="21" t="s">
        <v>8</v>
      </c>
      <c r="J61" s="21" t="s">
        <v>9</v>
      </c>
      <c r="K61" s="21" t="s">
        <v>10</v>
      </c>
      <c r="L61" s="7"/>
      <c r="M61" s="19" t="s">
        <v>7</v>
      </c>
      <c r="N61" s="20" t="s">
        <v>8</v>
      </c>
      <c r="O61" s="21" t="s">
        <v>8</v>
      </c>
      <c r="P61" s="21" t="s">
        <v>9</v>
      </c>
      <c r="Q61" s="21" t="s">
        <v>10</v>
      </c>
      <c r="R61" s="7"/>
      <c r="S61" s="19" t="s">
        <v>7</v>
      </c>
      <c r="T61" s="20" t="s">
        <v>8</v>
      </c>
      <c r="U61" s="21" t="s">
        <v>8</v>
      </c>
      <c r="V61" s="21" t="s">
        <v>9</v>
      </c>
      <c r="W61" s="21" t="s">
        <v>10</v>
      </c>
      <c r="X61" s="7"/>
      <c r="Y61" s="19" t="s">
        <v>7</v>
      </c>
      <c r="Z61" s="20" t="s">
        <v>8</v>
      </c>
      <c r="AA61" s="21" t="s">
        <v>8</v>
      </c>
      <c r="AB61" s="21" t="s">
        <v>9</v>
      </c>
      <c r="AC61" s="21" t="s">
        <v>10</v>
      </c>
      <c r="AE61" s="19" t="s">
        <v>7</v>
      </c>
      <c r="AF61" s="20" t="s">
        <v>8</v>
      </c>
      <c r="AG61" s="21" t="s">
        <v>8</v>
      </c>
      <c r="AH61" s="21" t="s">
        <v>9</v>
      </c>
      <c r="AI61" s="21" t="s">
        <v>10</v>
      </c>
      <c r="AJ61" s="7"/>
      <c r="AK61" s="19" t="s">
        <v>7</v>
      </c>
      <c r="AL61" s="20" t="s">
        <v>8</v>
      </c>
      <c r="AM61" s="21" t="s">
        <v>8</v>
      </c>
      <c r="AN61" s="21" t="s">
        <v>9</v>
      </c>
      <c r="AO61" s="21" t="s">
        <v>10</v>
      </c>
      <c r="AP61" s="7"/>
      <c r="AQ61" s="19" t="s">
        <v>7</v>
      </c>
      <c r="AR61" s="20" t="s">
        <v>8</v>
      </c>
      <c r="AS61" s="21" t="s">
        <v>8</v>
      </c>
      <c r="AT61" s="21" t="s">
        <v>9</v>
      </c>
      <c r="AU61" s="21" t="s">
        <v>10</v>
      </c>
      <c r="AV61" s="7"/>
      <c r="AW61" s="19" t="s">
        <v>7</v>
      </c>
      <c r="AX61" s="20" t="s">
        <v>8</v>
      </c>
      <c r="AY61" s="21" t="s">
        <v>8</v>
      </c>
      <c r="AZ61" s="21" t="s">
        <v>9</v>
      </c>
      <c r="BA61" s="21" t="s">
        <v>10</v>
      </c>
      <c r="BB61" s="7"/>
      <c r="BC61" s="19" t="s">
        <v>7</v>
      </c>
      <c r="BD61" s="20" t="s">
        <v>8</v>
      </c>
      <c r="BE61" s="21" t="s">
        <v>8</v>
      </c>
      <c r="BF61" s="21" t="s">
        <v>9</v>
      </c>
      <c r="BG61" s="21" t="s">
        <v>10</v>
      </c>
      <c r="BI61" s="19" t="s">
        <v>7</v>
      </c>
      <c r="BJ61" s="20" t="s">
        <v>8</v>
      </c>
      <c r="BK61" s="21" t="s">
        <v>8</v>
      </c>
      <c r="BL61" s="21" t="s">
        <v>9</v>
      </c>
      <c r="BM61" s="21" t="s">
        <v>10</v>
      </c>
    </row>
    <row r="62" spans="1:65" ht="12.75">
      <c r="A62" s="76">
        <v>0</v>
      </c>
      <c r="B62" s="81">
        <f>$F$2-C62</f>
        <v>288.5</v>
      </c>
      <c r="C62" s="44">
        <v>0</v>
      </c>
      <c r="D62" s="2">
        <v>0</v>
      </c>
      <c r="E62" s="1">
        <v>0</v>
      </c>
      <c r="F62" s="7"/>
      <c r="G62" s="76">
        <v>0</v>
      </c>
      <c r="H62" s="81">
        <f>$F$2-I62</f>
        <v>288.5</v>
      </c>
      <c r="I62" s="44">
        <v>0</v>
      </c>
      <c r="J62" s="2">
        <v>0</v>
      </c>
      <c r="K62" s="1">
        <v>0</v>
      </c>
      <c r="L62" s="7"/>
      <c r="M62" s="76">
        <v>0</v>
      </c>
      <c r="N62" s="81">
        <f>$F$2-O62</f>
        <v>288.5</v>
      </c>
      <c r="O62" s="44">
        <v>0</v>
      </c>
      <c r="P62" s="2">
        <v>0</v>
      </c>
      <c r="Q62" s="1">
        <v>0</v>
      </c>
      <c r="R62" s="7"/>
      <c r="S62" s="76">
        <v>0</v>
      </c>
      <c r="T62" s="81">
        <f>$F$2-U62</f>
        <v>288.5</v>
      </c>
      <c r="U62" s="44">
        <v>0</v>
      </c>
      <c r="V62" s="2">
        <v>0</v>
      </c>
      <c r="W62" s="1">
        <v>0</v>
      </c>
      <c r="X62" s="7"/>
      <c r="Y62" s="76">
        <v>0</v>
      </c>
      <c r="Z62" s="81">
        <f>$F$2-AA62</f>
        <v>288.5</v>
      </c>
      <c r="AA62" s="44">
        <v>0</v>
      </c>
      <c r="AB62" s="2">
        <v>0</v>
      </c>
      <c r="AC62" s="1">
        <v>0</v>
      </c>
      <c r="AE62" s="76">
        <v>0</v>
      </c>
      <c r="AF62" s="81">
        <f>$F$2-AG62</f>
        <v>288.5</v>
      </c>
      <c r="AG62" s="44">
        <v>0</v>
      </c>
      <c r="AH62" s="2">
        <v>0</v>
      </c>
      <c r="AI62" s="1">
        <v>0</v>
      </c>
      <c r="AJ62" s="7"/>
      <c r="AK62" s="76">
        <v>0</v>
      </c>
      <c r="AL62" s="81">
        <f>$F$2-AM62</f>
        <v>288.5</v>
      </c>
      <c r="AM62" s="44">
        <v>0</v>
      </c>
      <c r="AN62" s="2">
        <v>0</v>
      </c>
      <c r="AO62" s="1">
        <v>0</v>
      </c>
      <c r="AP62" s="7"/>
      <c r="AQ62" s="76">
        <v>0</v>
      </c>
      <c r="AR62" s="81">
        <f>$F$2-AS62</f>
        <v>288.5</v>
      </c>
      <c r="AS62" s="44">
        <v>0</v>
      </c>
      <c r="AT62" s="2">
        <v>0</v>
      </c>
      <c r="AU62" s="1">
        <v>0</v>
      </c>
      <c r="AV62" s="7"/>
      <c r="AW62" s="76">
        <v>0</v>
      </c>
      <c r="AX62" s="81">
        <f>$F$2-AY62</f>
        <v>288.5</v>
      </c>
      <c r="AY62" s="44">
        <v>0</v>
      </c>
      <c r="AZ62" s="2">
        <v>0</v>
      </c>
      <c r="BA62" s="1">
        <v>0</v>
      </c>
      <c r="BB62" s="7"/>
      <c r="BC62" s="76">
        <v>0</v>
      </c>
      <c r="BD62" s="81">
        <f>$F$2-BE62</f>
        <v>288.5</v>
      </c>
      <c r="BE62" s="44">
        <v>0</v>
      </c>
      <c r="BF62" s="2">
        <v>0</v>
      </c>
      <c r="BG62" s="1">
        <v>0</v>
      </c>
      <c r="BI62" s="76">
        <v>0</v>
      </c>
      <c r="BJ62" s="81">
        <f>$F$2-BK62</f>
        <v>288.5</v>
      </c>
      <c r="BK62" s="44">
        <v>0</v>
      </c>
      <c r="BL62" s="2">
        <v>0</v>
      </c>
      <c r="BM62" s="1">
        <v>0</v>
      </c>
    </row>
    <row r="63" spans="1:65" ht="12.75">
      <c r="A63" s="77">
        <v>25</v>
      </c>
      <c r="B63" s="82">
        <f aca="true" t="shared" si="68" ref="B63:B82">$F$2-C63</f>
        <v>288.30625</v>
      </c>
      <c r="C63" s="45">
        <v>0.19375</v>
      </c>
      <c r="D63" s="4">
        <f>E63*55.9</f>
        <v>7212.903225806452</v>
      </c>
      <c r="E63" s="3">
        <f>A63/C63</f>
        <v>129.03225806451613</v>
      </c>
      <c r="F63" s="7"/>
      <c r="G63" s="77">
        <v>25</v>
      </c>
      <c r="H63" s="82">
        <f aca="true" t="shared" si="69" ref="H63:H82">$F$2-I63</f>
        <v>288.340625</v>
      </c>
      <c r="I63" s="45">
        <v>0.159375</v>
      </c>
      <c r="J63" s="4">
        <f>K63*55.9</f>
        <v>8768.627450980393</v>
      </c>
      <c r="K63" s="3">
        <f>G63/I63</f>
        <v>156.86274509803923</v>
      </c>
      <c r="L63" s="7"/>
      <c r="M63" s="77">
        <v>25</v>
      </c>
      <c r="N63" s="82">
        <f aca="true" t="shared" si="70" ref="N63:N82">$F$2-O63</f>
        <v>287.8390625</v>
      </c>
      <c r="O63" s="45">
        <v>0.6609375000000001</v>
      </c>
      <c r="P63" s="4">
        <f>Q63*55.9</f>
        <v>2114.4208037825056</v>
      </c>
      <c r="Q63" s="3">
        <f>M63/O63</f>
        <v>37.825059101654844</v>
      </c>
      <c r="R63" s="7"/>
      <c r="S63" s="77">
        <v>25</v>
      </c>
      <c r="T63" s="82">
        <f aca="true" t="shared" si="71" ref="T63:T82">$F$2-U63</f>
        <v>287.8375</v>
      </c>
      <c r="U63" s="45">
        <v>0.6625000000000001</v>
      </c>
      <c r="V63" s="4">
        <f>W63*55.9</f>
        <v>2109.4339622641505</v>
      </c>
      <c r="W63" s="3">
        <f>S63/U63</f>
        <v>37.73584905660377</v>
      </c>
      <c r="X63" s="7"/>
      <c r="Y63" s="77">
        <v>25</v>
      </c>
      <c r="Z63" s="82">
        <f aca="true" t="shared" si="72" ref="Z63:Z82">$F$2-AA63</f>
        <v>288.0484375</v>
      </c>
      <c r="AA63" s="45">
        <v>0.4515625</v>
      </c>
      <c r="AB63" s="4">
        <f>AC63*55.9</f>
        <v>3094.8096885813147</v>
      </c>
      <c r="AC63" s="3">
        <f>Y63/AA63</f>
        <v>55.36332179930796</v>
      </c>
      <c r="AE63" s="77">
        <v>25</v>
      </c>
      <c r="AF63" s="82">
        <f aca="true" t="shared" si="73" ref="AF63:AF82">$F$2-AG63</f>
        <v>288.14375</v>
      </c>
      <c r="AG63" s="45">
        <v>0.35624999999999996</v>
      </c>
      <c r="AH63" s="4">
        <f>AI63*55.9</f>
        <v>3922.8070175438597</v>
      </c>
      <c r="AI63" s="3">
        <f>AE63/AG63</f>
        <v>70.17543859649123</v>
      </c>
      <c r="AJ63" s="7"/>
      <c r="AK63" s="77">
        <v>25</v>
      </c>
      <c r="AL63" s="82">
        <f aca="true" t="shared" si="74" ref="AL63:AL82">$F$2-AM63</f>
        <v>288.45156245225</v>
      </c>
      <c r="AM63" s="45">
        <v>0.048437547750000004</v>
      </c>
      <c r="AN63" s="4">
        <f>AO63*55.9</f>
        <v>28851.5844611477</v>
      </c>
      <c r="AO63" s="3">
        <f>AK63/AM63</f>
        <v>516.1285234552362</v>
      </c>
      <c r="AP63" s="7"/>
      <c r="AQ63" s="77">
        <v>25</v>
      </c>
      <c r="AR63" s="82">
        <f aca="true" t="shared" si="75" ref="AR63:AR82">$F$2-AS63</f>
        <v>288.457812</v>
      </c>
      <c r="AS63" s="45">
        <v>0.042188</v>
      </c>
      <c r="AT63" s="4">
        <f>AU63*55.9</f>
        <v>33125.53332701242</v>
      </c>
      <c r="AU63" s="3">
        <f>AQ63/AS63</f>
        <v>592.585569356215</v>
      </c>
      <c r="AV63" s="7"/>
      <c r="AW63" s="77">
        <v>25</v>
      </c>
      <c r="AX63" s="82">
        <f aca="true" t="shared" si="76" ref="AX63:AX82">$F$2-AY63</f>
        <v>288.487499</v>
      </c>
      <c r="AY63" s="45">
        <v>0.012501</v>
      </c>
      <c r="AZ63" s="4">
        <f>BA63*55.9</f>
        <v>111791.05671546275</v>
      </c>
      <c r="BA63" s="3">
        <f>AW63/AY63</f>
        <v>1999.840012798976</v>
      </c>
      <c r="BB63" s="7"/>
      <c r="BC63" s="77">
        <v>25</v>
      </c>
      <c r="BD63" s="82">
        <f aca="true" t="shared" si="77" ref="BD63:BD82">$F$2-BE63</f>
        <v>287.6890625</v>
      </c>
      <c r="BE63" s="45">
        <v>0.8109374999999999</v>
      </c>
      <c r="BF63" s="4">
        <f>BG63*55.9</f>
        <v>1723.3140655105974</v>
      </c>
      <c r="BG63" s="3">
        <f>BC63/BE63</f>
        <v>30.82851637764933</v>
      </c>
      <c r="BI63" s="77">
        <v>25</v>
      </c>
      <c r="BJ63" s="82">
        <f aca="true" t="shared" si="78" ref="BJ63:BJ82">$F$2-BK63</f>
        <v>287.7609375</v>
      </c>
      <c r="BK63" s="45">
        <v>0.7390625</v>
      </c>
      <c r="BL63" s="4">
        <f>BM63*55.9</f>
        <v>1890.9090909090908</v>
      </c>
      <c r="BM63" s="3">
        <f>BI63/BK63</f>
        <v>33.82663847780127</v>
      </c>
    </row>
    <row r="64" spans="1:65" ht="12.75">
      <c r="A64" s="77">
        <v>50</v>
      </c>
      <c r="B64" s="82">
        <f t="shared" si="68"/>
        <v>286.171875</v>
      </c>
      <c r="C64" s="45">
        <v>2.328125</v>
      </c>
      <c r="D64" s="4">
        <f aca="true" t="shared" si="79" ref="D64:D82">E64*55.9</f>
        <v>1200.5369127516778</v>
      </c>
      <c r="E64" s="3">
        <f aca="true" t="shared" si="80" ref="E64:E82">A64/C64</f>
        <v>21.476510067114095</v>
      </c>
      <c r="F64" s="7"/>
      <c r="G64" s="77">
        <v>50</v>
      </c>
      <c r="H64" s="82">
        <f t="shared" si="69"/>
        <v>286.379687</v>
      </c>
      <c r="I64" s="45">
        <v>2.120313</v>
      </c>
      <c r="J64" s="4">
        <f aca="true" t="shared" si="81" ref="J64:J82">K64*55.9</f>
        <v>1318.2016051403732</v>
      </c>
      <c r="K64" s="3">
        <f aca="true" t="shared" si="82" ref="K64:K82">G64/I64</f>
        <v>23.581424063334048</v>
      </c>
      <c r="L64" s="7"/>
      <c r="M64" s="77">
        <v>50</v>
      </c>
      <c r="N64" s="82">
        <f t="shared" si="70"/>
        <v>286.075</v>
      </c>
      <c r="O64" s="45">
        <v>2.425</v>
      </c>
      <c r="P64" s="4">
        <f aca="true" t="shared" si="83" ref="P64:P82">Q64*55.9</f>
        <v>1152.5773195876288</v>
      </c>
      <c r="Q64" s="3">
        <f aca="true" t="shared" si="84" ref="Q64:Q82">M64/O64</f>
        <v>20.61855670103093</v>
      </c>
      <c r="R64" s="7"/>
      <c r="S64" s="77">
        <v>50</v>
      </c>
      <c r="T64" s="82">
        <f t="shared" si="71"/>
        <v>286.209375</v>
      </c>
      <c r="U64" s="45">
        <v>2.290625</v>
      </c>
      <c r="V64" s="4">
        <f aca="true" t="shared" si="85" ref="V64:V82">W64*55.9</f>
        <v>1220.1909959072304</v>
      </c>
      <c r="W64" s="3">
        <f aca="true" t="shared" si="86" ref="W64:W82">S64/U64</f>
        <v>21.828103683492497</v>
      </c>
      <c r="X64" s="7"/>
      <c r="Y64" s="77">
        <v>50</v>
      </c>
      <c r="Z64" s="82">
        <f t="shared" si="72"/>
        <v>286.15</v>
      </c>
      <c r="AA64" s="45">
        <v>2.35</v>
      </c>
      <c r="AB64" s="4">
        <f aca="true" t="shared" si="87" ref="AB64:AB82">AC64*55.9</f>
        <v>1189.3617021276596</v>
      </c>
      <c r="AC64" s="3">
        <f aca="true" t="shared" si="88" ref="AC64:AC82">Y64/AA64</f>
        <v>21.27659574468085</v>
      </c>
      <c r="AE64" s="77">
        <v>50</v>
      </c>
      <c r="AF64" s="82">
        <f t="shared" si="73"/>
        <v>286.190625</v>
      </c>
      <c r="AG64" s="45">
        <v>2.309375</v>
      </c>
      <c r="AH64" s="4">
        <f aca="true" t="shared" si="89" ref="AH64:AH82">AI64*55.9</f>
        <v>1210.2841677943165</v>
      </c>
      <c r="AI64" s="3">
        <f aca="true" t="shared" si="90" ref="AI64:AI82">AE64/AG64</f>
        <v>21.650879566982407</v>
      </c>
      <c r="AJ64" s="7"/>
      <c r="AK64" s="77">
        <v>50</v>
      </c>
      <c r="AL64" s="82">
        <f t="shared" si="74"/>
        <v>286.6875</v>
      </c>
      <c r="AM64" s="45">
        <v>1.8125</v>
      </c>
      <c r="AN64" s="4">
        <f aca="true" t="shared" si="91" ref="AN64:AN82">AO64*55.9</f>
        <v>1542.0689655172412</v>
      </c>
      <c r="AO64" s="3">
        <f aca="true" t="shared" si="92" ref="AO64:AO82">AK64/AM64</f>
        <v>27.586206896551722</v>
      </c>
      <c r="AP64" s="7"/>
      <c r="AQ64" s="77">
        <v>50</v>
      </c>
      <c r="AR64" s="82">
        <f t="shared" si="75"/>
        <v>286.425</v>
      </c>
      <c r="AS64" s="45">
        <v>2.075</v>
      </c>
      <c r="AT64" s="4">
        <f aca="true" t="shared" si="93" ref="AT64:AT82">AU64*55.9</f>
        <v>1346.9879518072287</v>
      </c>
      <c r="AU64" s="3">
        <f aca="true" t="shared" si="94" ref="AU64:AU82">AQ64/AS64</f>
        <v>24.096385542168672</v>
      </c>
      <c r="AV64" s="7"/>
      <c r="AW64" s="77">
        <v>50</v>
      </c>
      <c r="AX64" s="82">
        <f t="shared" si="76"/>
        <v>286.671875</v>
      </c>
      <c r="AY64" s="45">
        <v>1.828125</v>
      </c>
      <c r="AZ64" s="4">
        <f aca="true" t="shared" si="95" ref="AZ64:AZ82">BA64*55.9</f>
        <v>1528.8888888888887</v>
      </c>
      <c r="BA64" s="3">
        <f aca="true" t="shared" si="96" ref="BA64:BA82">AW64/AY64</f>
        <v>27.35042735042735</v>
      </c>
      <c r="BB64" s="7"/>
      <c r="BC64" s="77">
        <v>50</v>
      </c>
      <c r="BD64" s="82">
        <f t="shared" si="77"/>
        <v>285.8609375</v>
      </c>
      <c r="BE64" s="45">
        <v>2.6390624999999996</v>
      </c>
      <c r="BF64" s="4">
        <f aca="true" t="shared" si="97" ref="BF64:BF82">BG64*55.9</f>
        <v>1059.088217880403</v>
      </c>
      <c r="BG64" s="3">
        <f aca="true" t="shared" si="98" ref="BG64:BG82">BC64/BE64</f>
        <v>18.946121965660158</v>
      </c>
      <c r="BI64" s="77">
        <v>50</v>
      </c>
      <c r="BJ64" s="82">
        <f t="shared" si="78"/>
        <v>286.1703125</v>
      </c>
      <c r="BK64" s="45">
        <v>2.3296875</v>
      </c>
      <c r="BL64" s="4">
        <f aca="true" t="shared" si="99" ref="BL64:BL82">BM64*55.9</f>
        <v>1199.7317236753856</v>
      </c>
      <c r="BM64" s="3">
        <f aca="true" t="shared" si="100" ref="BM64:BM82">BI64/BK64</f>
        <v>21.462105969148222</v>
      </c>
    </row>
    <row r="65" spans="1:65" ht="12.75">
      <c r="A65" s="77">
        <v>75</v>
      </c>
      <c r="B65" s="82">
        <f t="shared" si="68"/>
        <v>284.59375</v>
      </c>
      <c r="C65" s="45">
        <v>3.90625</v>
      </c>
      <c r="D65" s="4">
        <f t="shared" si="79"/>
        <v>1073.28</v>
      </c>
      <c r="E65" s="3">
        <f t="shared" si="80"/>
        <v>19.2</v>
      </c>
      <c r="F65" s="7"/>
      <c r="G65" s="77">
        <v>75</v>
      </c>
      <c r="H65" s="82">
        <f t="shared" si="69"/>
        <v>284.754167</v>
      </c>
      <c r="I65" s="45">
        <v>3.745833</v>
      </c>
      <c r="J65" s="4">
        <f t="shared" si="81"/>
        <v>1119.243703603444</v>
      </c>
      <c r="K65" s="3">
        <f t="shared" si="82"/>
        <v>20.022248722780752</v>
      </c>
      <c r="L65" s="7"/>
      <c r="M65" s="77">
        <v>75</v>
      </c>
      <c r="N65" s="82">
        <f t="shared" si="70"/>
        <v>284.8015625</v>
      </c>
      <c r="O65" s="45">
        <v>3.6984375</v>
      </c>
      <c r="P65" s="4">
        <f t="shared" si="83"/>
        <v>1133.5868187579215</v>
      </c>
      <c r="Q65" s="3">
        <f t="shared" si="84"/>
        <v>20.278833967046896</v>
      </c>
      <c r="R65" s="7"/>
      <c r="S65" s="77">
        <v>75</v>
      </c>
      <c r="T65" s="82">
        <f t="shared" si="71"/>
        <v>284.8484375</v>
      </c>
      <c r="U65" s="45">
        <v>3.6515625</v>
      </c>
      <c r="V65" s="4">
        <f t="shared" si="85"/>
        <v>1148.1386392811296</v>
      </c>
      <c r="W65" s="3">
        <f t="shared" si="86"/>
        <v>20.539152759948653</v>
      </c>
      <c r="X65" s="7"/>
      <c r="Y65" s="77">
        <v>75</v>
      </c>
      <c r="Z65" s="82">
        <f t="shared" si="72"/>
        <v>284.7640625</v>
      </c>
      <c r="AA65" s="45">
        <v>3.7359375</v>
      </c>
      <c r="AB65" s="4">
        <f t="shared" si="87"/>
        <v>1122.2082810539523</v>
      </c>
      <c r="AC65" s="3">
        <f t="shared" si="88"/>
        <v>20.075282308657467</v>
      </c>
      <c r="AE65" s="77">
        <v>75</v>
      </c>
      <c r="AF65" s="82">
        <f t="shared" si="73"/>
        <v>284.796875</v>
      </c>
      <c r="AG65" s="45">
        <v>3.703125</v>
      </c>
      <c r="AH65" s="4">
        <f t="shared" si="89"/>
        <v>1132.1518987341772</v>
      </c>
      <c r="AI65" s="3">
        <f t="shared" si="90"/>
        <v>20.253164556962027</v>
      </c>
      <c r="AJ65" s="7"/>
      <c r="AK65" s="77">
        <v>75</v>
      </c>
      <c r="AL65" s="82">
        <f t="shared" si="74"/>
        <v>285.178125</v>
      </c>
      <c r="AM65" s="45">
        <v>3.321875</v>
      </c>
      <c r="AN65" s="4">
        <f t="shared" si="91"/>
        <v>1262.0884289746002</v>
      </c>
      <c r="AO65" s="3">
        <f t="shared" si="92"/>
        <v>22.577610536218252</v>
      </c>
      <c r="AP65" s="7"/>
      <c r="AQ65" s="77">
        <v>75</v>
      </c>
      <c r="AR65" s="82">
        <f t="shared" si="75"/>
        <v>284.771875</v>
      </c>
      <c r="AS65" s="45">
        <v>3.728125</v>
      </c>
      <c r="AT65" s="4">
        <f t="shared" si="93"/>
        <v>1124.5599329421625</v>
      </c>
      <c r="AU65" s="3">
        <f t="shared" si="94"/>
        <v>20.1173512154233</v>
      </c>
      <c r="AV65" s="7"/>
      <c r="AW65" s="77">
        <v>75</v>
      </c>
      <c r="AX65" s="82">
        <f t="shared" si="76"/>
        <v>285.196875</v>
      </c>
      <c r="AY65" s="45">
        <v>3.303125</v>
      </c>
      <c r="AZ65" s="4">
        <f t="shared" si="95"/>
        <v>1269.2526017029327</v>
      </c>
      <c r="BA65" s="3">
        <f t="shared" si="96"/>
        <v>22.70577105014191</v>
      </c>
      <c r="BB65" s="7"/>
      <c r="BC65" s="77">
        <v>75</v>
      </c>
      <c r="BD65" s="82">
        <f t="shared" si="77"/>
        <v>284.6328125</v>
      </c>
      <c r="BE65" s="45">
        <v>3.8671875</v>
      </c>
      <c r="BF65" s="4">
        <f t="shared" si="97"/>
        <v>1084.121212121212</v>
      </c>
      <c r="BG65" s="3">
        <f t="shared" si="98"/>
        <v>19.393939393939394</v>
      </c>
      <c r="BI65" s="77">
        <v>75</v>
      </c>
      <c r="BJ65" s="82">
        <f t="shared" si="78"/>
        <v>285.0578125</v>
      </c>
      <c r="BK65" s="45">
        <v>3.4421874999999997</v>
      </c>
      <c r="BL65" s="4">
        <f t="shared" si="99"/>
        <v>1217.975487970949</v>
      </c>
      <c r="BM65" s="3">
        <f t="shared" si="100"/>
        <v>21.788470267816617</v>
      </c>
    </row>
    <row r="66" spans="1:65" ht="12.75">
      <c r="A66" s="77">
        <v>100</v>
      </c>
      <c r="B66" s="82">
        <f t="shared" si="68"/>
        <v>283.339062</v>
      </c>
      <c r="C66" s="45">
        <v>5.160938</v>
      </c>
      <c r="D66" s="4">
        <f t="shared" si="79"/>
        <v>1083.1364376010717</v>
      </c>
      <c r="E66" s="3">
        <f t="shared" si="80"/>
        <v>19.376322676226685</v>
      </c>
      <c r="F66" s="7"/>
      <c r="G66" s="77">
        <v>100</v>
      </c>
      <c r="H66" s="82">
        <f t="shared" si="69"/>
        <v>283.773437</v>
      </c>
      <c r="I66" s="45">
        <v>4.726563</v>
      </c>
      <c r="J66" s="4">
        <f t="shared" si="81"/>
        <v>1182.6775608407208</v>
      </c>
      <c r="K66" s="3">
        <f t="shared" si="82"/>
        <v>21.157022555290176</v>
      </c>
      <c r="L66" s="7"/>
      <c r="M66" s="77">
        <v>100</v>
      </c>
      <c r="N66" s="82">
        <f t="shared" si="70"/>
        <v>283.6859375</v>
      </c>
      <c r="O66" s="45">
        <v>4.8140624999999995</v>
      </c>
      <c r="P66" s="4">
        <f t="shared" si="83"/>
        <v>1161.1814345991563</v>
      </c>
      <c r="Q66" s="3">
        <f t="shared" si="84"/>
        <v>20.772476468679002</v>
      </c>
      <c r="R66" s="7"/>
      <c r="S66" s="77">
        <v>100</v>
      </c>
      <c r="T66" s="82">
        <f t="shared" si="71"/>
        <v>283.578125</v>
      </c>
      <c r="U66" s="45">
        <v>4.921875</v>
      </c>
      <c r="V66" s="4">
        <f t="shared" si="85"/>
        <v>1135.7460317460316</v>
      </c>
      <c r="W66" s="3">
        <f t="shared" si="86"/>
        <v>20.317460317460316</v>
      </c>
      <c r="X66" s="7"/>
      <c r="Y66" s="77">
        <v>100</v>
      </c>
      <c r="Z66" s="82">
        <f t="shared" si="72"/>
        <v>283.7546875</v>
      </c>
      <c r="AA66" s="45">
        <v>4.745312500000001</v>
      </c>
      <c r="AB66" s="4">
        <f t="shared" si="87"/>
        <v>1178.0046098123146</v>
      </c>
      <c r="AC66" s="3">
        <f t="shared" si="88"/>
        <v>21.073427724728347</v>
      </c>
      <c r="AE66" s="77">
        <v>100</v>
      </c>
      <c r="AF66" s="82">
        <f t="shared" si="73"/>
        <v>283.7375</v>
      </c>
      <c r="AG66" s="45">
        <v>4.7625</v>
      </c>
      <c r="AH66" s="4">
        <f t="shared" si="89"/>
        <v>1173.753280839895</v>
      </c>
      <c r="AI66" s="3">
        <f t="shared" si="90"/>
        <v>20.99737532808399</v>
      </c>
      <c r="AJ66" s="7"/>
      <c r="AK66" s="77">
        <v>100</v>
      </c>
      <c r="AL66" s="82">
        <f t="shared" si="74"/>
        <v>284.0203125</v>
      </c>
      <c r="AM66" s="45">
        <v>4.479687500000001</v>
      </c>
      <c r="AN66" s="4">
        <f t="shared" si="91"/>
        <v>1247.8549005929542</v>
      </c>
      <c r="AO66" s="3">
        <f t="shared" si="92"/>
        <v>22.322985699337284</v>
      </c>
      <c r="AP66" s="7"/>
      <c r="AQ66" s="77">
        <v>100</v>
      </c>
      <c r="AR66" s="82">
        <f t="shared" si="75"/>
        <v>283.173437</v>
      </c>
      <c r="AS66" s="45">
        <v>5.326563</v>
      </c>
      <c r="AT66" s="4">
        <f t="shared" si="93"/>
        <v>1049.4572203501582</v>
      </c>
      <c r="AU66" s="3">
        <f t="shared" si="94"/>
        <v>18.773832206621794</v>
      </c>
      <c r="AV66" s="7"/>
      <c r="AW66" s="77">
        <v>100</v>
      </c>
      <c r="AX66" s="82">
        <f t="shared" si="76"/>
        <v>283.773437</v>
      </c>
      <c r="AY66" s="45">
        <v>4.726563</v>
      </c>
      <c r="AZ66" s="4">
        <f t="shared" si="95"/>
        <v>1182.6775608407208</v>
      </c>
      <c r="BA66" s="3">
        <f t="shared" si="96"/>
        <v>21.157022555290176</v>
      </c>
      <c r="BB66" s="7"/>
      <c r="BC66" s="77">
        <v>100</v>
      </c>
      <c r="BD66" s="82">
        <f t="shared" si="77"/>
        <v>283.53125</v>
      </c>
      <c r="BE66" s="45">
        <v>4.96875</v>
      </c>
      <c r="BF66" s="4">
        <f t="shared" si="97"/>
        <v>1125.0314465408803</v>
      </c>
      <c r="BG66" s="3">
        <f t="shared" si="98"/>
        <v>20.12578616352201</v>
      </c>
      <c r="BI66" s="77">
        <v>100</v>
      </c>
      <c r="BJ66" s="82">
        <f t="shared" si="78"/>
        <v>283.79375</v>
      </c>
      <c r="BK66" s="45">
        <v>4.70625</v>
      </c>
      <c r="BL66" s="4">
        <f t="shared" si="99"/>
        <v>1187.7822045152723</v>
      </c>
      <c r="BM66" s="3">
        <f t="shared" si="100"/>
        <v>21.248339973439577</v>
      </c>
    </row>
    <row r="67" spans="1:65" ht="12.75">
      <c r="A67" s="77">
        <v>125</v>
      </c>
      <c r="B67" s="82">
        <f t="shared" si="68"/>
        <v>282.15625</v>
      </c>
      <c r="C67" s="45">
        <v>6.34375</v>
      </c>
      <c r="D67" s="4">
        <f t="shared" si="79"/>
        <v>1101.4778325123152</v>
      </c>
      <c r="E67" s="3">
        <f t="shared" si="80"/>
        <v>19.704433497536947</v>
      </c>
      <c r="F67" s="7"/>
      <c r="G67" s="77">
        <v>125</v>
      </c>
      <c r="H67" s="82">
        <f t="shared" si="69"/>
        <v>282.614062</v>
      </c>
      <c r="I67" s="45">
        <v>5.885938</v>
      </c>
      <c r="J67" s="4">
        <f t="shared" si="81"/>
        <v>1187.151478659816</v>
      </c>
      <c r="K67" s="3">
        <f t="shared" si="82"/>
        <v>21.237056863324078</v>
      </c>
      <c r="L67" s="7"/>
      <c r="M67" s="77">
        <v>125</v>
      </c>
      <c r="N67" s="82">
        <f t="shared" si="70"/>
        <v>282.49375</v>
      </c>
      <c r="O67" s="45">
        <v>6.00625</v>
      </c>
      <c r="P67" s="4">
        <f t="shared" si="83"/>
        <v>1163.3714880332986</v>
      </c>
      <c r="Q67" s="3">
        <f t="shared" si="84"/>
        <v>20.81165452653486</v>
      </c>
      <c r="R67" s="7"/>
      <c r="S67" s="77">
        <v>125</v>
      </c>
      <c r="T67" s="82">
        <f t="shared" si="71"/>
        <v>282.3359375</v>
      </c>
      <c r="U67" s="45">
        <v>6.1640625</v>
      </c>
      <c r="V67" s="4">
        <f t="shared" si="85"/>
        <v>1133.5868187579215</v>
      </c>
      <c r="W67" s="3">
        <f t="shared" si="86"/>
        <v>20.278833967046896</v>
      </c>
      <c r="X67" s="7"/>
      <c r="Y67" s="77">
        <v>125</v>
      </c>
      <c r="Z67" s="82">
        <f t="shared" si="72"/>
        <v>282.6390625</v>
      </c>
      <c r="AA67" s="45">
        <v>5.8609375</v>
      </c>
      <c r="AB67" s="4">
        <f t="shared" si="87"/>
        <v>1192.2154092242067</v>
      </c>
      <c r="AC67" s="3">
        <f t="shared" si="88"/>
        <v>21.327645961077046</v>
      </c>
      <c r="AE67" s="77">
        <v>125</v>
      </c>
      <c r="AF67" s="82">
        <f t="shared" si="73"/>
        <v>282.5125</v>
      </c>
      <c r="AG67" s="45">
        <v>5.9875</v>
      </c>
      <c r="AH67" s="4">
        <f t="shared" si="89"/>
        <v>1167.0146137787056</v>
      </c>
      <c r="AI67" s="3">
        <f t="shared" si="90"/>
        <v>20.876826722338205</v>
      </c>
      <c r="AJ67" s="7"/>
      <c r="AK67" s="77">
        <v>125</v>
      </c>
      <c r="AL67" s="82">
        <f t="shared" si="74"/>
        <v>282.75</v>
      </c>
      <c r="AM67" s="45">
        <v>5.75</v>
      </c>
      <c r="AN67" s="4">
        <f t="shared" si="91"/>
        <v>1215.2173913043478</v>
      </c>
      <c r="AO67" s="3">
        <f t="shared" si="92"/>
        <v>21.73913043478261</v>
      </c>
      <c r="AP67" s="7"/>
      <c r="AQ67" s="77">
        <v>125</v>
      </c>
      <c r="AR67" s="82">
        <f t="shared" si="75"/>
        <v>282.095312</v>
      </c>
      <c r="AS67" s="45">
        <v>6.404688</v>
      </c>
      <c r="AT67" s="4">
        <f t="shared" si="93"/>
        <v>1090.9977191707076</v>
      </c>
      <c r="AU67" s="3">
        <f t="shared" si="94"/>
        <v>19.51695383131856</v>
      </c>
      <c r="AV67" s="7"/>
      <c r="AW67" s="77">
        <v>125</v>
      </c>
      <c r="AX67" s="82">
        <f t="shared" si="76"/>
        <v>282.623437</v>
      </c>
      <c r="AY67" s="45">
        <v>5.876563</v>
      </c>
      <c r="AZ67" s="4">
        <f t="shared" si="95"/>
        <v>1189.0453654627713</v>
      </c>
      <c r="BA67" s="3">
        <f t="shared" si="96"/>
        <v>21.270936770353693</v>
      </c>
      <c r="BB67" s="7"/>
      <c r="BC67" s="77">
        <v>125</v>
      </c>
      <c r="BD67" s="82">
        <f t="shared" si="77"/>
        <v>282.4890625</v>
      </c>
      <c r="BE67" s="45">
        <v>6.010937500000001</v>
      </c>
      <c r="BF67" s="4">
        <f t="shared" si="97"/>
        <v>1162.46425786327</v>
      </c>
      <c r="BG67" s="3">
        <f t="shared" si="98"/>
        <v>20.79542500649857</v>
      </c>
      <c r="BI67" s="77">
        <v>125</v>
      </c>
      <c r="BJ67" s="82">
        <f t="shared" si="78"/>
        <v>282.7046875</v>
      </c>
      <c r="BK67" s="45">
        <v>5.7953125</v>
      </c>
      <c r="BL67" s="4">
        <f t="shared" si="99"/>
        <v>1205.7158263682934</v>
      </c>
      <c r="BM67" s="3">
        <f t="shared" si="100"/>
        <v>21.569156106767323</v>
      </c>
    </row>
    <row r="68" spans="1:65" ht="12.75">
      <c r="A68" s="77">
        <v>150</v>
      </c>
      <c r="B68" s="82">
        <f t="shared" si="68"/>
        <v>281.2375</v>
      </c>
      <c r="C68" s="45">
        <v>7.2625</v>
      </c>
      <c r="D68" s="4">
        <f t="shared" si="79"/>
        <v>1154.5611015490533</v>
      </c>
      <c r="E68" s="3">
        <f t="shared" si="80"/>
        <v>20.65404475043029</v>
      </c>
      <c r="F68" s="7"/>
      <c r="G68" s="77">
        <v>150</v>
      </c>
      <c r="H68" s="82">
        <f t="shared" si="69"/>
        <v>281.596875</v>
      </c>
      <c r="I68" s="45">
        <v>6.903125</v>
      </c>
      <c r="J68" s="4">
        <f t="shared" si="81"/>
        <v>1214.6672702580352</v>
      </c>
      <c r="K68" s="3">
        <f t="shared" si="82"/>
        <v>21.72928927116342</v>
      </c>
      <c r="L68" s="7"/>
      <c r="M68" s="77">
        <v>150</v>
      </c>
      <c r="N68" s="82">
        <f t="shared" si="70"/>
        <v>281.409375</v>
      </c>
      <c r="O68" s="45">
        <v>7.090624999999999</v>
      </c>
      <c r="P68" s="4">
        <f t="shared" si="83"/>
        <v>1182.5473776994272</v>
      </c>
      <c r="Q68" s="3">
        <f t="shared" si="84"/>
        <v>21.15469369766417</v>
      </c>
      <c r="R68" s="7"/>
      <c r="S68" s="77">
        <v>150</v>
      </c>
      <c r="T68" s="82">
        <f t="shared" si="71"/>
        <v>281.371875</v>
      </c>
      <c r="U68" s="45">
        <v>7.128125</v>
      </c>
      <c r="V68" s="4">
        <f t="shared" si="85"/>
        <v>1176.326172731258</v>
      </c>
      <c r="W68" s="3">
        <f t="shared" si="86"/>
        <v>21.04340201665936</v>
      </c>
      <c r="X68" s="7"/>
      <c r="Y68" s="77">
        <v>150</v>
      </c>
      <c r="Z68" s="82">
        <f t="shared" si="72"/>
        <v>281.3875</v>
      </c>
      <c r="AA68" s="45">
        <v>7.1125</v>
      </c>
      <c r="AB68" s="4">
        <f t="shared" si="87"/>
        <v>1178.9103690685413</v>
      </c>
      <c r="AC68" s="3">
        <f t="shared" si="88"/>
        <v>21.0896309314587</v>
      </c>
      <c r="AE68" s="77">
        <v>150</v>
      </c>
      <c r="AF68" s="82">
        <f t="shared" si="73"/>
        <v>281.4140625</v>
      </c>
      <c r="AG68" s="45">
        <v>7.0859375</v>
      </c>
      <c r="AH68" s="4">
        <f t="shared" si="89"/>
        <v>1183.329658213892</v>
      </c>
      <c r="AI68" s="3">
        <f t="shared" si="90"/>
        <v>21.168687982359426</v>
      </c>
      <c r="AJ68" s="7"/>
      <c r="AK68" s="77">
        <v>150</v>
      </c>
      <c r="AL68" s="82">
        <f t="shared" si="74"/>
        <v>281.6078125</v>
      </c>
      <c r="AM68" s="45">
        <v>6.8921875</v>
      </c>
      <c r="AN68" s="4">
        <f t="shared" si="91"/>
        <v>1216.5948764452505</v>
      </c>
      <c r="AO68" s="3">
        <f t="shared" si="92"/>
        <v>21.763772387213784</v>
      </c>
      <c r="AP68" s="7"/>
      <c r="AQ68" s="77">
        <v>150</v>
      </c>
      <c r="AR68" s="82">
        <f t="shared" si="75"/>
        <v>281.095312</v>
      </c>
      <c r="AS68" s="45">
        <v>7.404688</v>
      </c>
      <c r="AT68" s="4">
        <f t="shared" si="93"/>
        <v>1132.3907232823312</v>
      </c>
      <c r="AU68" s="3">
        <f t="shared" si="94"/>
        <v>20.257436910238486</v>
      </c>
      <c r="AV68" s="7"/>
      <c r="AW68" s="77">
        <v>150</v>
      </c>
      <c r="AX68" s="82">
        <f t="shared" si="76"/>
        <v>281.565625</v>
      </c>
      <c r="AY68" s="45">
        <v>6.934375</v>
      </c>
      <c r="AZ68" s="4">
        <f t="shared" si="95"/>
        <v>1209.1933303289768</v>
      </c>
      <c r="BA68" s="3">
        <f t="shared" si="96"/>
        <v>21.63136547994592</v>
      </c>
      <c r="BB68" s="7"/>
      <c r="BC68" s="77">
        <v>150</v>
      </c>
      <c r="BD68" s="82">
        <f t="shared" si="77"/>
        <v>281.3671875</v>
      </c>
      <c r="BE68" s="45">
        <v>7.1328125</v>
      </c>
      <c r="BF68" s="4">
        <f t="shared" si="97"/>
        <v>1175.5531215772178</v>
      </c>
      <c r="BG68" s="3">
        <f t="shared" si="98"/>
        <v>21.02957283680175</v>
      </c>
      <c r="BI68" s="77">
        <v>150</v>
      </c>
      <c r="BJ68" s="82">
        <f t="shared" si="78"/>
        <v>281.5234375</v>
      </c>
      <c r="BK68" s="45">
        <v>6.9765625</v>
      </c>
      <c r="BL68" s="4">
        <f t="shared" si="99"/>
        <v>1201.8812989921612</v>
      </c>
      <c r="BM68" s="3">
        <f t="shared" si="100"/>
        <v>21.500559910414335</v>
      </c>
    </row>
    <row r="69" spans="1:65" ht="12.75">
      <c r="A69" s="77">
        <v>175</v>
      </c>
      <c r="B69" s="82">
        <f t="shared" si="68"/>
        <v>280.120312</v>
      </c>
      <c r="C69" s="45">
        <v>8.379688</v>
      </c>
      <c r="D69" s="4">
        <f t="shared" si="79"/>
        <v>1167.4062327857553</v>
      </c>
      <c r="E69" s="3">
        <f t="shared" si="80"/>
        <v>20.883832429083277</v>
      </c>
      <c r="F69" s="7"/>
      <c r="G69" s="77">
        <v>175</v>
      </c>
      <c r="H69" s="82">
        <f t="shared" si="69"/>
        <v>280.425</v>
      </c>
      <c r="I69" s="45">
        <v>8.075</v>
      </c>
      <c r="J69" s="4">
        <f t="shared" si="81"/>
        <v>1211.4551083591332</v>
      </c>
      <c r="K69" s="3">
        <f t="shared" si="82"/>
        <v>21.671826625387</v>
      </c>
      <c r="L69" s="7"/>
      <c r="M69" s="77">
        <v>175</v>
      </c>
      <c r="N69" s="82">
        <f t="shared" si="70"/>
        <v>280.146875</v>
      </c>
      <c r="O69" s="45">
        <v>8.353125</v>
      </c>
      <c r="P69" s="4">
        <f t="shared" si="83"/>
        <v>1171.1185933408156</v>
      </c>
      <c r="Q69" s="3">
        <f t="shared" si="84"/>
        <v>20.950243172465395</v>
      </c>
      <c r="R69" s="7"/>
      <c r="S69" s="77">
        <v>175</v>
      </c>
      <c r="T69" s="82">
        <f t="shared" si="71"/>
        <v>280.1953125</v>
      </c>
      <c r="U69" s="45">
        <v>8.3046875</v>
      </c>
      <c r="V69" s="4">
        <f t="shared" si="85"/>
        <v>1177.9492003762934</v>
      </c>
      <c r="W69" s="3">
        <f t="shared" si="86"/>
        <v>21.072436500470367</v>
      </c>
      <c r="X69" s="7"/>
      <c r="Y69" s="77">
        <v>175</v>
      </c>
      <c r="Z69" s="82">
        <f t="shared" si="72"/>
        <v>280.2109375</v>
      </c>
      <c r="AA69" s="45">
        <v>8.2890625</v>
      </c>
      <c r="AB69" s="4">
        <f t="shared" si="87"/>
        <v>1180.1696512723845</v>
      </c>
      <c r="AC69" s="3">
        <f t="shared" si="88"/>
        <v>21.11215834118756</v>
      </c>
      <c r="AE69" s="77">
        <v>175</v>
      </c>
      <c r="AF69" s="82">
        <f t="shared" si="73"/>
        <v>280.196875</v>
      </c>
      <c r="AG69" s="45">
        <v>8.303125000000001</v>
      </c>
      <c r="AH69" s="4">
        <f t="shared" si="89"/>
        <v>1178.1708694015806</v>
      </c>
      <c r="AI69" s="3">
        <f t="shared" si="90"/>
        <v>21.076401957094465</v>
      </c>
      <c r="AJ69" s="7"/>
      <c r="AK69" s="77">
        <v>175</v>
      </c>
      <c r="AL69" s="82">
        <f t="shared" si="74"/>
        <v>280.6</v>
      </c>
      <c r="AM69" s="45">
        <v>7.9</v>
      </c>
      <c r="AN69" s="4">
        <f t="shared" si="91"/>
        <v>1238.2911392405063</v>
      </c>
      <c r="AO69" s="3">
        <f t="shared" si="92"/>
        <v>22.151898734177212</v>
      </c>
      <c r="AP69" s="7"/>
      <c r="AQ69" s="77">
        <v>175</v>
      </c>
      <c r="AR69" s="82">
        <f t="shared" si="75"/>
        <v>279.946875</v>
      </c>
      <c r="AS69" s="45">
        <v>8.553125</v>
      </c>
      <c r="AT69" s="4">
        <f t="shared" si="93"/>
        <v>1143.7340153452685</v>
      </c>
      <c r="AU69" s="3">
        <f t="shared" si="94"/>
        <v>20.460358056265985</v>
      </c>
      <c r="AV69" s="7"/>
      <c r="AW69" s="77">
        <v>175</v>
      </c>
      <c r="AX69" s="82">
        <f t="shared" si="76"/>
        <v>280.401562</v>
      </c>
      <c r="AY69" s="45">
        <v>8.098438</v>
      </c>
      <c r="AZ69" s="4">
        <f t="shared" si="95"/>
        <v>1207.9489896693658</v>
      </c>
      <c r="BA69" s="3">
        <f t="shared" si="96"/>
        <v>21.609105360811554</v>
      </c>
      <c r="BB69" s="7"/>
      <c r="BC69" s="77">
        <v>175</v>
      </c>
      <c r="BD69" s="82">
        <f t="shared" si="77"/>
        <v>280.18125</v>
      </c>
      <c r="BE69" s="45">
        <v>8.31875</v>
      </c>
      <c r="BF69" s="4">
        <f t="shared" si="97"/>
        <v>1175.9579263711494</v>
      </c>
      <c r="BG69" s="3">
        <f t="shared" si="98"/>
        <v>21.036814425244177</v>
      </c>
      <c r="BI69" s="77">
        <v>175</v>
      </c>
      <c r="BJ69" s="82">
        <f t="shared" si="78"/>
        <v>280.4453125</v>
      </c>
      <c r="BK69" s="45">
        <v>8.0546875</v>
      </c>
      <c r="BL69" s="4">
        <f t="shared" si="99"/>
        <v>1214.5101842871</v>
      </c>
      <c r="BM69" s="3">
        <f t="shared" si="100"/>
        <v>21.72647914645975</v>
      </c>
    </row>
    <row r="70" spans="1:65" ht="12.75">
      <c r="A70" s="77">
        <v>200</v>
      </c>
      <c r="B70" s="82">
        <f t="shared" si="68"/>
        <v>279.129687</v>
      </c>
      <c r="C70" s="45">
        <v>9.370313</v>
      </c>
      <c r="D70" s="4">
        <f t="shared" si="79"/>
        <v>1193.1298346170508</v>
      </c>
      <c r="E70" s="3">
        <f t="shared" si="80"/>
        <v>21.34400419708499</v>
      </c>
      <c r="F70" s="7"/>
      <c r="G70" s="77">
        <v>200</v>
      </c>
      <c r="H70" s="82">
        <f t="shared" si="69"/>
        <v>279.309375</v>
      </c>
      <c r="I70" s="45">
        <v>9.190625</v>
      </c>
      <c r="J70" s="4">
        <f t="shared" si="81"/>
        <v>1216.456987419245</v>
      </c>
      <c r="K70" s="3">
        <f t="shared" si="82"/>
        <v>21.761305678340698</v>
      </c>
      <c r="L70" s="7"/>
      <c r="M70" s="77">
        <v>200</v>
      </c>
      <c r="N70" s="82">
        <f t="shared" si="70"/>
        <v>279.1078125</v>
      </c>
      <c r="O70" s="45">
        <v>9.3921875</v>
      </c>
      <c r="P70" s="4">
        <f t="shared" si="83"/>
        <v>1190.3510231242722</v>
      </c>
      <c r="Q70" s="3">
        <f t="shared" si="84"/>
        <v>21.2942937947097</v>
      </c>
      <c r="R70" s="7"/>
      <c r="S70" s="77">
        <v>200</v>
      </c>
      <c r="T70" s="82">
        <f t="shared" si="71"/>
        <v>279.0640625</v>
      </c>
      <c r="U70" s="45">
        <v>9.4359375</v>
      </c>
      <c r="V70" s="4">
        <f t="shared" si="85"/>
        <v>1184.8319258155323</v>
      </c>
      <c r="W70" s="3">
        <f t="shared" si="86"/>
        <v>21.195562179168736</v>
      </c>
      <c r="X70" s="7"/>
      <c r="Y70" s="77">
        <v>200</v>
      </c>
      <c r="Z70" s="82">
        <f t="shared" si="72"/>
        <v>279.1125</v>
      </c>
      <c r="AA70" s="45">
        <v>9.3875</v>
      </c>
      <c r="AB70" s="4">
        <f t="shared" si="87"/>
        <v>1190.9454061251665</v>
      </c>
      <c r="AC70" s="3">
        <f t="shared" si="88"/>
        <v>21.30492676431425</v>
      </c>
      <c r="AE70" s="77">
        <v>200</v>
      </c>
      <c r="AF70" s="82">
        <f t="shared" si="73"/>
        <v>279.125</v>
      </c>
      <c r="AG70" s="45">
        <v>9.375</v>
      </c>
      <c r="AH70" s="4">
        <f t="shared" si="89"/>
        <v>1192.5333333333333</v>
      </c>
      <c r="AI70" s="3">
        <f t="shared" si="90"/>
        <v>21.333333333333332</v>
      </c>
      <c r="AJ70" s="7"/>
      <c r="AK70" s="77">
        <v>200</v>
      </c>
      <c r="AL70" s="82">
        <f t="shared" si="74"/>
        <v>279.46875</v>
      </c>
      <c r="AM70" s="45">
        <v>9.03125</v>
      </c>
      <c r="AN70" s="4">
        <f t="shared" si="91"/>
        <v>1237.9238754325258</v>
      </c>
      <c r="AO70" s="3">
        <f t="shared" si="92"/>
        <v>22.14532871972318</v>
      </c>
      <c r="AP70" s="7"/>
      <c r="AQ70" s="77">
        <v>200</v>
      </c>
      <c r="AR70" s="82">
        <f t="shared" si="75"/>
        <v>278.94375</v>
      </c>
      <c r="AS70" s="45">
        <v>9.55625</v>
      </c>
      <c r="AT70" s="4">
        <f t="shared" si="93"/>
        <v>1169.9149771092216</v>
      </c>
      <c r="AU70" s="3">
        <f t="shared" si="94"/>
        <v>20.92871157619359</v>
      </c>
      <c r="AV70" s="7"/>
      <c r="AW70" s="77">
        <v>200</v>
      </c>
      <c r="AX70" s="82">
        <f t="shared" si="76"/>
        <v>279.307812</v>
      </c>
      <c r="AY70" s="45">
        <v>9.192188</v>
      </c>
      <c r="AZ70" s="4">
        <f t="shared" si="95"/>
        <v>1216.2501463198969</v>
      </c>
      <c r="BA70" s="3">
        <f t="shared" si="96"/>
        <v>21.757605479783486</v>
      </c>
      <c r="BB70" s="7"/>
      <c r="BC70" s="77">
        <v>200</v>
      </c>
      <c r="BD70" s="82">
        <f t="shared" si="77"/>
        <v>279.0421875</v>
      </c>
      <c r="BE70" s="45">
        <v>9.4578125</v>
      </c>
      <c r="BF70" s="4">
        <f t="shared" si="97"/>
        <v>1182.091524863704</v>
      </c>
      <c r="BG70" s="3">
        <f t="shared" si="98"/>
        <v>21.146538906327443</v>
      </c>
      <c r="BI70" s="77">
        <v>200</v>
      </c>
      <c r="BJ70" s="82">
        <f t="shared" si="78"/>
        <v>279.184375</v>
      </c>
      <c r="BK70" s="45">
        <v>9.315625</v>
      </c>
      <c r="BL70" s="4">
        <f t="shared" si="99"/>
        <v>1200.1341831600132</v>
      </c>
      <c r="BM70" s="3">
        <f t="shared" si="100"/>
        <v>21.469305602146928</v>
      </c>
    </row>
    <row r="71" spans="1:65" ht="12.75">
      <c r="A71" s="77">
        <v>225</v>
      </c>
      <c r="B71" s="82">
        <f t="shared" si="68"/>
        <v>277.96875</v>
      </c>
      <c r="C71" s="45">
        <v>10.53125</v>
      </c>
      <c r="D71" s="4">
        <f t="shared" si="79"/>
        <v>1194.3026706231453</v>
      </c>
      <c r="E71" s="3">
        <f t="shared" si="80"/>
        <v>21.364985163204746</v>
      </c>
      <c r="F71" s="7"/>
      <c r="G71" s="77">
        <v>225</v>
      </c>
      <c r="H71" s="82">
        <f t="shared" si="69"/>
        <v>278.17344</v>
      </c>
      <c r="I71" s="45">
        <v>10.32656</v>
      </c>
      <c r="J71" s="4">
        <f t="shared" si="81"/>
        <v>1217.9757828357167</v>
      </c>
      <c r="K71" s="3">
        <f t="shared" si="82"/>
        <v>21.788475542678295</v>
      </c>
      <c r="L71" s="7"/>
      <c r="M71" s="77">
        <v>225</v>
      </c>
      <c r="N71" s="82">
        <f t="shared" si="70"/>
        <v>277.9875</v>
      </c>
      <c r="O71" s="45">
        <v>10.5125</v>
      </c>
      <c r="P71" s="4">
        <f t="shared" si="83"/>
        <v>1196.4328180737218</v>
      </c>
      <c r="Q71" s="3">
        <f t="shared" si="84"/>
        <v>21.40309155766944</v>
      </c>
      <c r="R71" s="7"/>
      <c r="S71" s="77">
        <v>225</v>
      </c>
      <c r="T71" s="82">
        <f t="shared" si="71"/>
        <v>277.9953125</v>
      </c>
      <c r="U71" s="45">
        <v>10.504687500000001</v>
      </c>
      <c r="V71" s="4">
        <f t="shared" si="85"/>
        <v>1197.3226238286477</v>
      </c>
      <c r="W71" s="3">
        <f t="shared" si="86"/>
        <v>21.419009370816596</v>
      </c>
      <c r="X71" s="7"/>
      <c r="Y71" s="77">
        <v>225</v>
      </c>
      <c r="Z71" s="82">
        <f t="shared" si="72"/>
        <v>277.978125</v>
      </c>
      <c r="AA71" s="45">
        <v>10.521875</v>
      </c>
      <c r="AB71" s="4">
        <f t="shared" si="87"/>
        <v>1195.3667953667953</v>
      </c>
      <c r="AC71" s="3">
        <f t="shared" si="88"/>
        <v>21.384021384021384</v>
      </c>
      <c r="AE71" s="77">
        <v>225</v>
      </c>
      <c r="AF71" s="82">
        <f t="shared" si="73"/>
        <v>277.9640625</v>
      </c>
      <c r="AG71" s="45">
        <v>10.5359375</v>
      </c>
      <c r="AH71" s="4">
        <f t="shared" si="89"/>
        <v>1193.7713184042711</v>
      </c>
      <c r="AI71" s="3">
        <f t="shared" si="90"/>
        <v>21.355479756784817</v>
      </c>
      <c r="AJ71" s="7"/>
      <c r="AK71" s="77">
        <v>225</v>
      </c>
      <c r="AL71" s="82">
        <f t="shared" si="74"/>
        <v>278.4296875</v>
      </c>
      <c r="AM71" s="45">
        <v>10.0703125</v>
      </c>
      <c r="AN71" s="4">
        <f t="shared" si="91"/>
        <v>1248.968192397207</v>
      </c>
      <c r="AO71" s="3">
        <f t="shared" si="92"/>
        <v>22.342901474010862</v>
      </c>
      <c r="AP71" s="7"/>
      <c r="AQ71" s="77">
        <v>225</v>
      </c>
      <c r="AR71" s="82">
        <f t="shared" si="75"/>
        <v>277.75312</v>
      </c>
      <c r="AS71" s="45">
        <v>10.74688</v>
      </c>
      <c r="AT71" s="4">
        <f t="shared" si="93"/>
        <v>1170.3396706765125</v>
      </c>
      <c r="AU71" s="3">
        <f t="shared" si="94"/>
        <v>20.93630895664602</v>
      </c>
      <c r="AV71" s="7"/>
      <c r="AW71" s="77">
        <v>225</v>
      </c>
      <c r="AX71" s="82">
        <f t="shared" si="76"/>
        <v>278.13281</v>
      </c>
      <c r="AY71" s="45">
        <v>10.36719</v>
      </c>
      <c r="AZ71" s="4">
        <f t="shared" si="95"/>
        <v>1213.2024203279768</v>
      </c>
      <c r="BA71" s="3">
        <f t="shared" si="96"/>
        <v>21.703084442360947</v>
      </c>
      <c r="BB71" s="7"/>
      <c r="BC71" s="77">
        <v>225</v>
      </c>
      <c r="BD71" s="82">
        <f t="shared" si="77"/>
        <v>277.7546875</v>
      </c>
      <c r="BE71" s="45">
        <v>10.7453125</v>
      </c>
      <c r="BF71" s="4">
        <f t="shared" si="97"/>
        <v>1170.5103969754252</v>
      </c>
      <c r="BG71" s="3">
        <f t="shared" si="98"/>
        <v>20.939363094372546</v>
      </c>
      <c r="BI71" s="77">
        <v>225</v>
      </c>
      <c r="BJ71" s="82">
        <f t="shared" si="78"/>
        <v>277.8203125</v>
      </c>
      <c r="BK71" s="45">
        <v>10.6796875</v>
      </c>
      <c r="BL71" s="4">
        <f t="shared" si="99"/>
        <v>1177.702999268471</v>
      </c>
      <c r="BM71" s="3">
        <f t="shared" si="100"/>
        <v>21.0680321872714</v>
      </c>
    </row>
    <row r="72" spans="1:65" ht="12.75">
      <c r="A72" s="77">
        <v>250</v>
      </c>
      <c r="B72" s="82">
        <f t="shared" si="68"/>
        <v>276.90937</v>
      </c>
      <c r="C72" s="45">
        <v>11.59063</v>
      </c>
      <c r="D72" s="4">
        <f t="shared" si="79"/>
        <v>1205.71530624306</v>
      </c>
      <c r="E72" s="3">
        <f t="shared" si="80"/>
        <v>21.56914680220143</v>
      </c>
      <c r="F72" s="7"/>
      <c r="G72" s="77">
        <v>250</v>
      </c>
      <c r="H72" s="82">
        <f t="shared" si="69"/>
        <v>276.99844</v>
      </c>
      <c r="I72" s="45">
        <v>11.50156</v>
      </c>
      <c r="J72" s="4">
        <f t="shared" si="81"/>
        <v>1215.052566782245</v>
      </c>
      <c r="K72" s="3">
        <f t="shared" si="82"/>
        <v>21.73618187445877</v>
      </c>
      <c r="L72" s="7"/>
      <c r="M72" s="77">
        <v>250</v>
      </c>
      <c r="N72" s="82">
        <f t="shared" si="70"/>
        <v>276.93125</v>
      </c>
      <c r="O72" s="45">
        <v>11.568750000000001</v>
      </c>
      <c r="P72" s="4">
        <f t="shared" si="83"/>
        <v>1207.9956780118853</v>
      </c>
      <c r="Q72" s="3">
        <f t="shared" si="84"/>
        <v>21.609940572663422</v>
      </c>
      <c r="R72" s="7"/>
      <c r="S72" s="77">
        <v>250</v>
      </c>
      <c r="T72" s="82">
        <f t="shared" si="71"/>
        <v>276.8421875</v>
      </c>
      <c r="U72" s="45">
        <v>11.657812499999999</v>
      </c>
      <c r="V72" s="4">
        <f t="shared" si="85"/>
        <v>1198.7669213242193</v>
      </c>
      <c r="W72" s="3">
        <f t="shared" si="86"/>
        <v>21.444846535316984</v>
      </c>
      <c r="X72" s="7"/>
      <c r="Y72" s="77">
        <v>250</v>
      </c>
      <c r="Z72" s="82">
        <f t="shared" si="72"/>
        <v>277.009375</v>
      </c>
      <c r="AA72" s="45">
        <v>11.490625</v>
      </c>
      <c r="AB72" s="4">
        <f t="shared" si="87"/>
        <v>1216.208865923307</v>
      </c>
      <c r="AC72" s="3">
        <f t="shared" si="88"/>
        <v>21.756867011150394</v>
      </c>
      <c r="AE72" s="77">
        <v>250</v>
      </c>
      <c r="AF72" s="82">
        <f t="shared" si="73"/>
        <v>276.9828125</v>
      </c>
      <c r="AG72" s="45">
        <v>11.5171875</v>
      </c>
      <c r="AH72" s="4">
        <f t="shared" si="89"/>
        <v>1213.4038800705466</v>
      </c>
      <c r="AI72" s="3">
        <f t="shared" si="90"/>
        <v>21.70668837335504</v>
      </c>
      <c r="AJ72" s="7"/>
      <c r="AK72" s="77">
        <v>250</v>
      </c>
      <c r="AL72" s="82">
        <f t="shared" si="74"/>
        <v>277.1921875</v>
      </c>
      <c r="AM72" s="45">
        <v>11.3078125</v>
      </c>
      <c r="AN72" s="4">
        <f t="shared" si="91"/>
        <v>1235.8712173552576</v>
      </c>
      <c r="AO72" s="3">
        <f t="shared" si="92"/>
        <v>22.108608539450046</v>
      </c>
      <c r="AP72" s="7"/>
      <c r="AQ72" s="77">
        <v>250</v>
      </c>
      <c r="AR72" s="82">
        <f t="shared" si="75"/>
        <v>276.61406</v>
      </c>
      <c r="AS72" s="45">
        <v>11.88594</v>
      </c>
      <c r="AT72" s="4">
        <f t="shared" si="93"/>
        <v>1175.7589218858584</v>
      </c>
      <c r="AU72" s="3">
        <f t="shared" si="94"/>
        <v>21.033254416562762</v>
      </c>
      <c r="AV72" s="7"/>
      <c r="AW72" s="77">
        <v>250</v>
      </c>
      <c r="AX72" s="82">
        <f t="shared" si="76"/>
        <v>276.9375</v>
      </c>
      <c r="AY72" s="45">
        <v>11.5625</v>
      </c>
      <c r="AZ72" s="4">
        <f t="shared" si="95"/>
        <v>1208.6486486486485</v>
      </c>
      <c r="BA72" s="3">
        <f t="shared" si="96"/>
        <v>21.62162162162162</v>
      </c>
      <c r="BB72" s="7"/>
      <c r="BC72" s="77">
        <v>250</v>
      </c>
      <c r="BD72" s="82">
        <f t="shared" si="77"/>
        <v>276.75</v>
      </c>
      <c r="BE72" s="45">
        <v>11.75</v>
      </c>
      <c r="BF72" s="4">
        <f t="shared" si="97"/>
        <v>1189.3617021276596</v>
      </c>
      <c r="BG72" s="3">
        <f t="shared" si="98"/>
        <v>21.27659574468085</v>
      </c>
      <c r="BI72" s="77">
        <v>250</v>
      </c>
      <c r="BJ72" s="82">
        <f t="shared" si="78"/>
        <v>276.7515625</v>
      </c>
      <c r="BK72" s="45">
        <v>11.748437500000001</v>
      </c>
      <c r="BL72" s="4">
        <f t="shared" si="99"/>
        <v>1189.5198829631597</v>
      </c>
      <c r="BM72" s="3">
        <f t="shared" si="100"/>
        <v>21.279425455512698</v>
      </c>
    </row>
    <row r="73" spans="1:65" ht="12.75">
      <c r="A73" s="77">
        <v>275</v>
      </c>
      <c r="B73" s="82">
        <f t="shared" si="68"/>
        <v>275.63437</v>
      </c>
      <c r="C73" s="45">
        <v>12.86563</v>
      </c>
      <c r="D73" s="4">
        <f t="shared" si="79"/>
        <v>1194.8501550254439</v>
      </c>
      <c r="E73" s="3">
        <f t="shared" si="80"/>
        <v>21.374779159668048</v>
      </c>
      <c r="F73" s="7"/>
      <c r="G73" s="77">
        <v>275</v>
      </c>
      <c r="H73" s="82">
        <f t="shared" si="69"/>
        <v>275.99062</v>
      </c>
      <c r="I73" s="45">
        <v>12.50938</v>
      </c>
      <c r="J73" s="4">
        <f t="shared" si="81"/>
        <v>1228.8778500613141</v>
      </c>
      <c r="K73" s="3">
        <f t="shared" si="82"/>
        <v>21.983503578914384</v>
      </c>
      <c r="L73" s="7"/>
      <c r="M73" s="77">
        <v>275</v>
      </c>
      <c r="N73" s="82">
        <f t="shared" si="70"/>
        <v>275.74375</v>
      </c>
      <c r="O73" s="45">
        <v>12.756249999999998</v>
      </c>
      <c r="P73" s="4">
        <f t="shared" si="83"/>
        <v>1205.095541401274</v>
      </c>
      <c r="Q73" s="3">
        <f t="shared" si="84"/>
        <v>21.558059774620286</v>
      </c>
      <c r="R73" s="7"/>
      <c r="S73" s="77">
        <v>275</v>
      </c>
      <c r="T73" s="82">
        <f t="shared" si="71"/>
        <v>275.765625</v>
      </c>
      <c r="U73" s="45">
        <v>12.734375</v>
      </c>
      <c r="V73" s="4">
        <f t="shared" si="85"/>
        <v>1207.1656441717791</v>
      </c>
      <c r="W73" s="3">
        <f t="shared" si="86"/>
        <v>21.595092024539877</v>
      </c>
      <c r="X73" s="7"/>
      <c r="Y73" s="77">
        <v>275</v>
      </c>
      <c r="Z73" s="82">
        <f t="shared" si="72"/>
        <v>275.8828125</v>
      </c>
      <c r="AA73" s="45">
        <v>12.6171875</v>
      </c>
      <c r="AB73" s="4">
        <f t="shared" si="87"/>
        <v>1218.3777089783282</v>
      </c>
      <c r="AC73" s="3">
        <f t="shared" si="88"/>
        <v>21.795665634674922</v>
      </c>
      <c r="AE73" s="77">
        <v>275</v>
      </c>
      <c r="AF73" s="82">
        <f t="shared" si="73"/>
        <v>275.88125</v>
      </c>
      <c r="AG73" s="45">
        <v>12.618749999999999</v>
      </c>
      <c r="AH73" s="4">
        <f t="shared" si="89"/>
        <v>1218.2268449727587</v>
      </c>
      <c r="AI73" s="3">
        <f t="shared" si="90"/>
        <v>21.792966815255078</v>
      </c>
      <c r="AJ73" s="7"/>
      <c r="AK73" s="77">
        <v>275</v>
      </c>
      <c r="AL73" s="82">
        <f t="shared" si="74"/>
        <v>276.065625</v>
      </c>
      <c r="AM73" s="45">
        <v>12.434375</v>
      </c>
      <c r="AN73" s="4">
        <f t="shared" si="91"/>
        <v>1236.2905252576024</v>
      </c>
      <c r="AO73" s="3">
        <f t="shared" si="92"/>
        <v>22.11610957527017</v>
      </c>
      <c r="AP73" s="7"/>
      <c r="AQ73" s="77">
        <v>275</v>
      </c>
      <c r="AR73" s="82">
        <f t="shared" si="75"/>
        <v>275.41406</v>
      </c>
      <c r="AS73" s="45">
        <v>13.08594</v>
      </c>
      <c r="AT73" s="4">
        <f t="shared" si="93"/>
        <v>1174.734103931395</v>
      </c>
      <c r="AU73" s="3">
        <f t="shared" si="94"/>
        <v>21.014921358343383</v>
      </c>
      <c r="AV73" s="7"/>
      <c r="AW73" s="77">
        <v>275</v>
      </c>
      <c r="AX73" s="82">
        <f t="shared" si="76"/>
        <v>275.6875</v>
      </c>
      <c r="AY73" s="45">
        <v>12.8125</v>
      </c>
      <c r="AZ73" s="4">
        <f t="shared" si="95"/>
        <v>1199.8048780487804</v>
      </c>
      <c r="BA73" s="3">
        <f t="shared" si="96"/>
        <v>21.463414634146343</v>
      </c>
      <c r="BB73" s="7"/>
      <c r="BC73" s="77">
        <v>275</v>
      </c>
      <c r="BD73" s="82">
        <f t="shared" si="77"/>
        <v>275.634375</v>
      </c>
      <c r="BE73" s="45">
        <v>12.865625000000001</v>
      </c>
      <c r="BF73" s="4">
        <f t="shared" si="97"/>
        <v>1194.8506193830456</v>
      </c>
      <c r="BG73" s="3">
        <f t="shared" si="98"/>
        <v>21.37478746660189</v>
      </c>
      <c r="BI73" s="77">
        <v>275</v>
      </c>
      <c r="BJ73" s="82">
        <f t="shared" si="78"/>
        <v>275.628125</v>
      </c>
      <c r="BK73" s="45">
        <v>12.871875000000001</v>
      </c>
      <c r="BL73" s="4">
        <f t="shared" si="99"/>
        <v>1194.2704539936876</v>
      </c>
      <c r="BM73" s="3">
        <f t="shared" si="100"/>
        <v>21.36440883709638</v>
      </c>
    </row>
    <row r="74" spans="1:65" ht="12.75">
      <c r="A74" s="77">
        <v>300</v>
      </c>
      <c r="B74" s="82">
        <f t="shared" si="68"/>
        <v>274.5625</v>
      </c>
      <c r="C74" s="45">
        <v>13.9375</v>
      </c>
      <c r="D74" s="4">
        <f t="shared" si="79"/>
        <v>1203.2286995515697</v>
      </c>
      <c r="E74" s="3">
        <f t="shared" si="80"/>
        <v>21.524663677130047</v>
      </c>
      <c r="F74" s="7"/>
      <c r="G74" s="77">
        <v>300</v>
      </c>
      <c r="H74" s="82">
        <f t="shared" si="69"/>
        <v>274.82969</v>
      </c>
      <c r="I74" s="45">
        <v>13.67031</v>
      </c>
      <c r="J74" s="4">
        <f t="shared" si="81"/>
        <v>1226.7461381636554</v>
      </c>
      <c r="K74" s="3">
        <f t="shared" si="82"/>
        <v>21.9453691979187</v>
      </c>
      <c r="L74" s="7"/>
      <c r="M74" s="77">
        <v>300</v>
      </c>
      <c r="N74" s="82">
        <f t="shared" si="70"/>
        <v>274.715625</v>
      </c>
      <c r="O74" s="45">
        <v>13.784375</v>
      </c>
      <c r="P74" s="4">
        <f t="shared" si="83"/>
        <v>1216.5948764452505</v>
      </c>
      <c r="Q74" s="3">
        <f t="shared" si="84"/>
        <v>21.763772387213784</v>
      </c>
      <c r="R74" s="7"/>
      <c r="S74" s="77">
        <v>300</v>
      </c>
      <c r="T74" s="82">
        <f t="shared" si="71"/>
        <v>274.6359375</v>
      </c>
      <c r="U74" s="45">
        <v>13.8640625</v>
      </c>
      <c r="V74" s="4">
        <f t="shared" si="85"/>
        <v>1209.6021638679138</v>
      </c>
      <c r="W74" s="3">
        <f t="shared" si="86"/>
        <v>21.638679138960892</v>
      </c>
      <c r="X74" s="7"/>
      <c r="Y74" s="77">
        <v>300</v>
      </c>
      <c r="Z74" s="82">
        <f t="shared" si="72"/>
        <v>274.8578125</v>
      </c>
      <c r="AA74" s="45">
        <v>13.642187499999999</v>
      </c>
      <c r="AB74" s="4">
        <f t="shared" si="87"/>
        <v>1229.2749971366397</v>
      </c>
      <c r="AC74" s="3">
        <f t="shared" si="88"/>
        <v>21.99060817775742</v>
      </c>
      <c r="AE74" s="77">
        <v>300</v>
      </c>
      <c r="AF74" s="82">
        <f t="shared" si="73"/>
        <v>274.840625</v>
      </c>
      <c r="AG74" s="45">
        <v>13.659375</v>
      </c>
      <c r="AH74" s="4">
        <f t="shared" si="89"/>
        <v>1227.7282086479067</v>
      </c>
      <c r="AI74" s="3">
        <f t="shared" si="90"/>
        <v>21.962937542896363</v>
      </c>
      <c r="AJ74" s="7"/>
      <c r="AK74" s="77">
        <v>300</v>
      </c>
      <c r="AL74" s="82">
        <f t="shared" si="74"/>
        <v>274.85625</v>
      </c>
      <c r="AM74" s="45">
        <v>13.64375</v>
      </c>
      <c r="AN74" s="4">
        <f t="shared" si="91"/>
        <v>1229.1342189647273</v>
      </c>
      <c r="AO74" s="3">
        <f t="shared" si="92"/>
        <v>21.98808978469995</v>
      </c>
      <c r="AP74" s="7"/>
      <c r="AQ74" s="77">
        <v>300</v>
      </c>
      <c r="AR74" s="82">
        <f t="shared" si="75"/>
        <v>274.46094</v>
      </c>
      <c r="AS74" s="45">
        <v>14.03906</v>
      </c>
      <c r="AT74" s="4">
        <f t="shared" si="93"/>
        <v>1194.524419726107</v>
      </c>
      <c r="AU74" s="3">
        <f t="shared" si="94"/>
        <v>21.368952052345385</v>
      </c>
      <c r="AV74" s="7"/>
      <c r="AW74" s="77">
        <v>300</v>
      </c>
      <c r="AX74" s="82">
        <f t="shared" si="76"/>
        <v>274.71562</v>
      </c>
      <c r="AY74" s="45">
        <v>13.78438</v>
      </c>
      <c r="AZ74" s="4">
        <f t="shared" si="95"/>
        <v>1216.594435150511</v>
      </c>
      <c r="BA74" s="3">
        <f t="shared" si="96"/>
        <v>21.763764492853504</v>
      </c>
      <c r="BB74" s="7"/>
      <c r="BC74" s="77">
        <v>300</v>
      </c>
      <c r="BD74" s="82">
        <f t="shared" si="77"/>
        <v>274.484375</v>
      </c>
      <c r="BE74" s="45">
        <v>14.015625</v>
      </c>
      <c r="BF74" s="4">
        <f t="shared" si="97"/>
        <v>1196.5217391304348</v>
      </c>
      <c r="BG74" s="3">
        <f t="shared" si="98"/>
        <v>21.40468227424749</v>
      </c>
      <c r="BI74" s="77">
        <v>300</v>
      </c>
      <c r="BJ74" s="82">
        <f t="shared" si="78"/>
        <v>274.4125</v>
      </c>
      <c r="BK74" s="45">
        <v>14.087499999999999</v>
      </c>
      <c r="BL74" s="4">
        <f t="shared" si="99"/>
        <v>1190.4170363797693</v>
      </c>
      <c r="BM74" s="3">
        <f t="shared" si="100"/>
        <v>21.295474711623783</v>
      </c>
    </row>
    <row r="75" spans="1:65" ht="12.75">
      <c r="A75" s="77">
        <v>325</v>
      </c>
      <c r="B75" s="82">
        <f t="shared" si="68"/>
        <v>273.49687</v>
      </c>
      <c r="C75" s="45">
        <v>15.00313</v>
      </c>
      <c r="D75" s="3">
        <f t="shared" si="79"/>
        <v>1210.9139892809033</v>
      </c>
      <c r="E75" s="3">
        <f t="shared" si="80"/>
        <v>21.662146498763924</v>
      </c>
      <c r="F75" s="7"/>
      <c r="G75" s="77">
        <v>325</v>
      </c>
      <c r="H75" s="82">
        <f t="shared" si="69"/>
        <v>273.84219</v>
      </c>
      <c r="I75" s="45">
        <v>14.65781</v>
      </c>
      <c r="J75" s="4">
        <f t="shared" si="81"/>
        <v>1239.4416355512865</v>
      </c>
      <c r="K75" s="3">
        <f t="shared" si="82"/>
        <v>22.172480063529274</v>
      </c>
      <c r="L75" s="7"/>
      <c r="M75" s="77">
        <v>325</v>
      </c>
      <c r="N75" s="82">
        <f t="shared" si="70"/>
        <v>273.6359375</v>
      </c>
      <c r="O75" s="45">
        <v>14.8640625</v>
      </c>
      <c r="P75" s="4">
        <f t="shared" si="83"/>
        <v>1222.2432460843058</v>
      </c>
      <c r="Q75" s="3">
        <f t="shared" si="84"/>
        <v>21.864816566803324</v>
      </c>
      <c r="R75" s="7"/>
      <c r="S75" s="77">
        <v>325</v>
      </c>
      <c r="T75" s="82">
        <f t="shared" si="71"/>
        <v>273.634375</v>
      </c>
      <c r="U75" s="45">
        <v>14.865625000000001</v>
      </c>
      <c r="V75" s="4">
        <f t="shared" si="85"/>
        <v>1222.114778221568</v>
      </c>
      <c r="W75" s="3">
        <f t="shared" si="86"/>
        <v>21.862518393945763</v>
      </c>
      <c r="X75" s="7"/>
      <c r="Y75" s="77">
        <v>325</v>
      </c>
      <c r="Z75" s="82">
        <f t="shared" si="72"/>
        <v>273.73125</v>
      </c>
      <c r="AA75" s="45">
        <v>14.76875</v>
      </c>
      <c r="AB75" s="4">
        <f t="shared" si="87"/>
        <v>1230.131189166314</v>
      </c>
      <c r="AC75" s="3">
        <f t="shared" si="88"/>
        <v>22.005924672027085</v>
      </c>
      <c r="AE75" s="77">
        <v>325</v>
      </c>
      <c r="AF75" s="82">
        <f t="shared" si="73"/>
        <v>273.66875</v>
      </c>
      <c r="AG75" s="45">
        <v>14.831249999999999</v>
      </c>
      <c r="AH75" s="3">
        <f t="shared" si="89"/>
        <v>1224.9473240623684</v>
      </c>
      <c r="AI75" s="3">
        <f t="shared" si="90"/>
        <v>21.913190054782977</v>
      </c>
      <c r="AJ75" s="7"/>
      <c r="AK75" s="77">
        <v>325</v>
      </c>
      <c r="AL75" s="82">
        <f t="shared" si="74"/>
        <v>273.90625</v>
      </c>
      <c r="AM75" s="45">
        <v>14.59375</v>
      </c>
      <c r="AN75" s="4">
        <f t="shared" si="91"/>
        <v>1244.882226980728</v>
      </c>
      <c r="AO75" s="3">
        <f t="shared" si="92"/>
        <v>22.26980728051392</v>
      </c>
      <c r="AP75" s="7"/>
      <c r="AQ75" s="77">
        <v>325</v>
      </c>
      <c r="AR75" s="82">
        <f t="shared" si="75"/>
        <v>273.35937</v>
      </c>
      <c r="AS75" s="45">
        <v>15.14063</v>
      </c>
      <c r="AT75" s="4">
        <f t="shared" si="93"/>
        <v>1199.9170444030399</v>
      </c>
      <c r="AU75" s="3">
        <f t="shared" si="94"/>
        <v>21.465421187889802</v>
      </c>
      <c r="AV75" s="7"/>
      <c r="AW75" s="77">
        <v>325</v>
      </c>
      <c r="AX75" s="82">
        <f t="shared" si="76"/>
        <v>273.55156</v>
      </c>
      <c r="AY75" s="45">
        <v>14.94844</v>
      </c>
      <c r="AZ75" s="4">
        <f t="shared" si="95"/>
        <v>1215.3442098305911</v>
      </c>
      <c r="BA75" s="3">
        <f t="shared" si="96"/>
        <v>21.741399102515047</v>
      </c>
      <c r="BB75" s="7"/>
      <c r="BC75" s="77">
        <v>325</v>
      </c>
      <c r="BD75" s="82">
        <f t="shared" si="77"/>
        <v>273.340625</v>
      </c>
      <c r="BE75" s="45">
        <v>15.159375</v>
      </c>
      <c r="BF75" s="4">
        <f t="shared" si="97"/>
        <v>1198.433312719027</v>
      </c>
      <c r="BG75" s="3">
        <f t="shared" si="98"/>
        <v>21.438878581735725</v>
      </c>
      <c r="BI75" s="77">
        <v>325</v>
      </c>
      <c r="BJ75" s="82">
        <f t="shared" si="78"/>
        <v>273.403125</v>
      </c>
      <c r="BK75" s="45">
        <v>15.096875</v>
      </c>
      <c r="BL75" s="4">
        <f t="shared" si="99"/>
        <v>1203.394742289381</v>
      </c>
      <c r="BM75" s="3">
        <f t="shared" si="100"/>
        <v>21.527634030221485</v>
      </c>
    </row>
    <row r="76" spans="1:65" ht="12.75">
      <c r="A76" s="77">
        <v>350</v>
      </c>
      <c r="B76" s="82">
        <f t="shared" si="68"/>
        <v>272.59375</v>
      </c>
      <c r="C76" s="45">
        <v>15.90625</v>
      </c>
      <c r="D76" s="3">
        <f t="shared" si="79"/>
        <v>1230.0196463654224</v>
      </c>
      <c r="E76" s="3">
        <f t="shared" si="80"/>
        <v>22.00392927308448</v>
      </c>
      <c r="F76" s="7"/>
      <c r="G76" s="77">
        <v>350</v>
      </c>
      <c r="H76" s="82">
        <f t="shared" si="69"/>
        <v>272.73906</v>
      </c>
      <c r="I76" s="45">
        <v>15.76094</v>
      </c>
      <c r="J76" s="4">
        <f t="shared" si="81"/>
        <v>1241.3599696464803</v>
      </c>
      <c r="K76" s="3">
        <f t="shared" si="82"/>
        <v>22.20679731031271</v>
      </c>
      <c r="L76" s="7"/>
      <c r="M76" s="77">
        <v>350</v>
      </c>
      <c r="N76" s="82">
        <f t="shared" si="70"/>
        <v>272.465625</v>
      </c>
      <c r="O76" s="45">
        <v>16.034375</v>
      </c>
      <c r="P76" s="4">
        <f t="shared" si="83"/>
        <v>1220.1909959072304</v>
      </c>
      <c r="Q76" s="3">
        <f t="shared" si="84"/>
        <v>21.828103683492497</v>
      </c>
      <c r="R76" s="7"/>
      <c r="S76" s="77">
        <v>350</v>
      </c>
      <c r="T76" s="82">
        <f t="shared" si="71"/>
        <v>272.5125</v>
      </c>
      <c r="U76" s="45">
        <v>15.987499999999999</v>
      </c>
      <c r="V76" s="4">
        <f t="shared" si="85"/>
        <v>1223.7685691946836</v>
      </c>
      <c r="W76" s="3">
        <f t="shared" si="86"/>
        <v>21.8921032056294</v>
      </c>
      <c r="X76" s="7"/>
      <c r="Y76" s="77">
        <v>350</v>
      </c>
      <c r="Z76" s="82">
        <f t="shared" si="72"/>
        <v>272.646875</v>
      </c>
      <c r="AA76" s="45">
        <v>15.853125</v>
      </c>
      <c r="AB76" s="4">
        <f t="shared" si="87"/>
        <v>1234.141533609304</v>
      </c>
      <c r="AC76" s="3">
        <f t="shared" si="88"/>
        <v>22.07766607530061</v>
      </c>
      <c r="AE76" s="77">
        <v>350</v>
      </c>
      <c r="AF76" s="82">
        <f t="shared" si="73"/>
        <v>272.6328125</v>
      </c>
      <c r="AG76" s="45">
        <v>15.8671875</v>
      </c>
      <c r="AH76" s="3">
        <f t="shared" si="89"/>
        <v>1233.0477597242736</v>
      </c>
      <c r="AI76" s="3">
        <f t="shared" si="90"/>
        <v>22.058099458394878</v>
      </c>
      <c r="AJ76" s="7"/>
      <c r="AK76" s="77">
        <v>350</v>
      </c>
      <c r="AL76" s="82">
        <f t="shared" si="74"/>
        <v>272.690625</v>
      </c>
      <c r="AM76" s="45">
        <v>15.809375</v>
      </c>
      <c r="AN76" s="4">
        <f t="shared" si="91"/>
        <v>1237.5568294129275</v>
      </c>
      <c r="AO76" s="3">
        <f t="shared" si="92"/>
        <v>22.138762601304606</v>
      </c>
      <c r="AP76" s="7"/>
      <c r="AQ76" s="77">
        <v>350</v>
      </c>
      <c r="AR76" s="82">
        <f t="shared" si="75"/>
        <v>272.29844</v>
      </c>
      <c r="AS76" s="45">
        <v>16.20156</v>
      </c>
      <c r="AT76" s="4">
        <f t="shared" si="93"/>
        <v>1207.5997619982272</v>
      </c>
      <c r="AU76" s="3">
        <f t="shared" si="94"/>
        <v>21.60285799639047</v>
      </c>
      <c r="AV76" s="7"/>
      <c r="AW76" s="77">
        <v>350</v>
      </c>
      <c r="AX76" s="82">
        <f t="shared" si="76"/>
        <v>272.5</v>
      </c>
      <c r="AY76" s="45">
        <v>16</v>
      </c>
      <c r="AZ76" s="4">
        <f t="shared" si="95"/>
        <v>1222.8125</v>
      </c>
      <c r="BA76" s="3">
        <f t="shared" si="96"/>
        <v>21.875</v>
      </c>
      <c r="BB76" s="7"/>
      <c r="BC76" s="77">
        <v>350</v>
      </c>
      <c r="BD76" s="82">
        <f t="shared" si="77"/>
        <v>272.2703125</v>
      </c>
      <c r="BE76" s="45">
        <v>16.2296875</v>
      </c>
      <c r="BF76" s="4">
        <f t="shared" si="97"/>
        <v>1205.5068836045054</v>
      </c>
      <c r="BG76" s="3">
        <f t="shared" si="98"/>
        <v>21.565418311350726</v>
      </c>
      <c r="BI76" s="77">
        <v>350</v>
      </c>
      <c r="BJ76" s="82">
        <f t="shared" si="78"/>
        <v>272.2828125</v>
      </c>
      <c r="BK76" s="45">
        <v>16.2171875</v>
      </c>
      <c r="BL76" s="4">
        <f t="shared" si="99"/>
        <v>1206.4360728393872</v>
      </c>
      <c r="BM76" s="3">
        <f t="shared" si="100"/>
        <v>21.582040659023026</v>
      </c>
    </row>
    <row r="77" spans="1:65" ht="12.75">
      <c r="A77" s="77">
        <v>375</v>
      </c>
      <c r="B77" s="82">
        <f t="shared" si="68"/>
        <v>271.55937</v>
      </c>
      <c r="C77" s="45">
        <v>16.94063</v>
      </c>
      <c r="D77" s="3">
        <f t="shared" si="79"/>
        <v>1237.4097067228315</v>
      </c>
      <c r="E77" s="3">
        <f t="shared" si="80"/>
        <v>22.136130710605215</v>
      </c>
      <c r="F77" s="7"/>
      <c r="G77" s="77">
        <v>375</v>
      </c>
      <c r="H77" s="82">
        <f t="shared" si="69"/>
        <v>271.7875</v>
      </c>
      <c r="I77" s="45">
        <v>16.7125</v>
      </c>
      <c r="J77" s="4">
        <f t="shared" si="81"/>
        <v>1254.3006731488408</v>
      </c>
      <c r="K77" s="3">
        <f t="shared" si="82"/>
        <v>22.43829468960359</v>
      </c>
      <c r="L77" s="7"/>
      <c r="M77" s="77">
        <v>375</v>
      </c>
      <c r="N77" s="82">
        <f t="shared" si="70"/>
        <v>271.4546875</v>
      </c>
      <c r="O77" s="45">
        <v>17.0453125</v>
      </c>
      <c r="P77" s="4">
        <f t="shared" si="83"/>
        <v>1229.8102484187368</v>
      </c>
      <c r="Q77" s="3">
        <f t="shared" si="84"/>
        <v>22.000183334861124</v>
      </c>
      <c r="R77" s="7"/>
      <c r="S77" s="77">
        <v>375</v>
      </c>
      <c r="T77" s="82">
        <f t="shared" si="71"/>
        <v>271.49375</v>
      </c>
      <c r="U77" s="45">
        <v>17.00625</v>
      </c>
      <c r="V77" s="4">
        <f t="shared" si="85"/>
        <v>1232.6350606394708</v>
      </c>
      <c r="W77" s="3">
        <f t="shared" si="86"/>
        <v>22.05071664829107</v>
      </c>
      <c r="X77" s="7"/>
      <c r="Y77" s="77">
        <v>375</v>
      </c>
      <c r="Z77" s="82">
        <f t="shared" si="72"/>
        <v>271.5046875</v>
      </c>
      <c r="AA77" s="45">
        <v>16.9953125</v>
      </c>
      <c r="AB77" s="4">
        <f t="shared" si="87"/>
        <v>1233.428335018847</v>
      </c>
      <c r="AC77" s="3">
        <f t="shared" si="88"/>
        <v>22.064907603199412</v>
      </c>
      <c r="AE77" s="77">
        <v>375</v>
      </c>
      <c r="AF77" s="82">
        <f t="shared" si="73"/>
        <v>271.4765625</v>
      </c>
      <c r="AG77" s="45">
        <v>17.0234375</v>
      </c>
      <c r="AH77" s="3">
        <f t="shared" si="89"/>
        <v>1231.3905461220743</v>
      </c>
      <c r="AI77" s="3">
        <f t="shared" si="90"/>
        <v>22.02845341899954</v>
      </c>
      <c r="AJ77" s="7"/>
      <c r="AK77" s="77">
        <v>375</v>
      </c>
      <c r="AL77" s="82">
        <f t="shared" si="74"/>
        <v>271.55625</v>
      </c>
      <c r="AM77" s="45">
        <v>16.94375</v>
      </c>
      <c r="AN77" s="4">
        <f t="shared" si="91"/>
        <v>1237.181851715234</v>
      </c>
      <c r="AO77" s="3">
        <f t="shared" si="92"/>
        <v>22.132054592401325</v>
      </c>
      <c r="AP77" s="7"/>
      <c r="AQ77" s="77">
        <v>375</v>
      </c>
      <c r="AR77" s="82">
        <f t="shared" si="75"/>
        <v>271.17031</v>
      </c>
      <c r="AS77" s="45">
        <v>17.32969</v>
      </c>
      <c r="AT77" s="4">
        <f t="shared" si="93"/>
        <v>1209.6292547645112</v>
      </c>
      <c r="AU77" s="3">
        <f t="shared" si="94"/>
        <v>21.639163770384815</v>
      </c>
      <c r="AV77" s="7"/>
      <c r="AW77" s="77">
        <v>375</v>
      </c>
      <c r="AX77" s="82">
        <f t="shared" si="76"/>
        <v>271.30156</v>
      </c>
      <c r="AY77" s="45">
        <v>17.19844</v>
      </c>
      <c r="AZ77" s="4">
        <f t="shared" si="95"/>
        <v>1218.8605478171276</v>
      </c>
      <c r="BA77" s="3">
        <f t="shared" si="96"/>
        <v>21.80430318098618</v>
      </c>
      <c r="BB77" s="7"/>
      <c r="BC77" s="77">
        <v>375</v>
      </c>
      <c r="BD77" s="82">
        <f t="shared" si="77"/>
        <v>271.1796875</v>
      </c>
      <c r="BE77" s="45">
        <v>17.3203125</v>
      </c>
      <c r="BF77" s="4">
        <f t="shared" si="97"/>
        <v>1210.2841677943165</v>
      </c>
      <c r="BG77" s="3">
        <f t="shared" si="98"/>
        <v>21.650879566982407</v>
      </c>
      <c r="BI77" s="77">
        <v>375</v>
      </c>
      <c r="BJ77" s="82">
        <f t="shared" si="78"/>
        <v>271.1015625</v>
      </c>
      <c r="BK77" s="45">
        <v>17.3984375</v>
      </c>
      <c r="BL77" s="4">
        <f t="shared" si="99"/>
        <v>1204.849573417153</v>
      </c>
      <c r="BM77" s="3">
        <f t="shared" si="100"/>
        <v>21.553659631791646</v>
      </c>
    </row>
    <row r="78" spans="1:65" ht="12.75">
      <c r="A78" s="77">
        <v>400</v>
      </c>
      <c r="B78" s="82">
        <f t="shared" si="68"/>
        <v>270.60312</v>
      </c>
      <c r="C78" s="45">
        <v>17.89688</v>
      </c>
      <c r="D78" s="3">
        <f t="shared" si="79"/>
        <v>1249.3797801627993</v>
      </c>
      <c r="E78" s="3">
        <f t="shared" si="80"/>
        <v>22.350264403627897</v>
      </c>
      <c r="F78" s="7"/>
      <c r="G78" s="77">
        <v>400</v>
      </c>
      <c r="H78" s="82">
        <f t="shared" si="69"/>
        <v>270.70469</v>
      </c>
      <c r="I78" s="45">
        <v>17.79531</v>
      </c>
      <c r="J78" s="4">
        <f t="shared" si="81"/>
        <v>1256.5108447113312</v>
      </c>
      <c r="K78" s="3">
        <f t="shared" si="82"/>
        <v>22.477832642420953</v>
      </c>
      <c r="L78" s="7"/>
      <c r="M78" s="77">
        <v>400</v>
      </c>
      <c r="N78" s="82">
        <f t="shared" si="70"/>
        <v>270.521875</v>
      </c>
      <c r="O78" s="45">
        <v>17.978125</v>
      </c>
      <c r="P78" s="4">
        <f t="shared" si="83"/>
        <v>1243.7337041543542</v>
      </c>
      <c r="Q78" s="3">
        <f t="shared" si="84"/>
        <v>22.249261254997393</v>
      </c>
      <c r="R78" s="7"/>
      <c r="S78" s="77">
        <v>400</v>
      </c>
      <c r="T78" s="82">
        <f t="shared" si="71"/>
        <v>270.371875</v>
      </c>
      <c r="U78" s="45">
        <v>18.128124999999997</v>
      </c>
      <c r="V78" s="4">
        <f t="shared" si="85"/>
        <v>1233.4425099120842</v>
      </c>
      <c r="W78" s="3">
        <f t="shared" si="86"/>
        <v>22.065161179107054</v>
      </c>
      <c r="X78" s="7"/>
      <c r="Y78" s="77">
        <v>400</v>
      </c>
      <c r="Z78" s="82">
        <f t="shared" si="72"/>
        <v>270.471875</v>
      </c>
      <c r="AA78" s="45">
        <v>18.028125</v>
      </c>
      <c r="AB78" s="4">
        <f t="shared" si="87"/>
        <v>1240.2842780377882</v>
      </c>
      <c r="AC78" s="3">
        <f t="shared" si="88"/>
        <v>22.187554168833422</v>
      </c>
      <c r="AE78" s="77">
        <v>400</v>
      </c>
      <c r="AF78" s="82">
        <f t="shared" si="73"/>
        <v>270.43125</v>
      </c>
      <c r="AG78" s="45">
        <v>18.06875</v>
      </c>
      <c r="AH78" s="3">
        <f t="shared" si="89"/>
        <v>1237.4956762365962</v>
      </c>
      <c r="AI78" s="3">
        <f t="shared" si="90"/>
        <v>22.13766862677274</v>
      </c>
      <c r="AJ78" s="7"/>
      <c r="AK78" s="77">
        <v>400</v>
      </c>
      <c r="AL78" s="82">
        <f t="shared" si="74"/>
        <v>270.515625</v>
      </c>
      <c r="AM78" s="45">
        <v>17.984375</v>
      </c>
      <c r="AN78" s="4">
        <f t="shared" si="91"/>
        <v>1243.301476976542</v>
      </c>
      <c r="AO78" s="3">
        <f t="shared" si="92"/>
        <v>22.241529105125977</v>
      </c>
      <c r="AP78" s="7"/>
      <c r="AQ78" s="77">
        <v>400</v>
      </c>
      <c r="AR78" s="82">
        <f t="shared" si="75"/>
        <v>270.15625</v>
      </c>
      <c r="AS78" s="45">
        <v>18.34375</v>
      </c>
      <c r="AT78" s="4">
        <f t="shared" si="93"/>
        <v>1218.9437819420782</v>
      </c>
      <c r="AU78" s="3">
        <f t="shared" si="94"/>
        <v>21.80579216354344</v>
      </c>
      <c r="AV78" s="7"/>
      <c r="AW78" s="77">
        <v>400</v>
      </c>
      <c r="AX78" s="82">
        <f t="shared" si="76"/>
        <v>270.2375</v>
      </c>
      <c r="AY78" s="45">
        <v>18.2625</v>
      </c>
      <c r="AZ78" s="4">
        <f t="shared" si="95"/>
        <v>1224.366872005476</v>
      </c>
      <c r="BA78" s="3">
        <f t="shared" si="96"/>
        <v>21.902806297056813</v>
      </c>
      <c r="BB78" s="7"/>
      <c r="BC78" s="77">
        <v>400</v>
      </c>
      <c r="BD78" s="82">
        <f t="shared" si="77"/>
        <v>270.1453125</v>
      </c>
      <c r="BE78" s="45">
        <v>18.3546875</v>
      </c>
      <c r="BF78" s="4">
        <f t="shared" si="97"/>
        <v>1218.2174172129053</v>
      </c>
      <c r="BG78" s="3">
        <f t="shared" si="98"/>
        <v>21.792798161232653</v>
      </c>
      <c r="BI78" s="77">
        <v>400</v>
      </c>
      <c r="BJ78" s="82">
        <f t="shared" si="78"/>
        <v>270.0515625</v>
      </c>
      <c r="BK78" s="45">
        <v>18.4484375</v>
      </c>
      <c r="BL78" s="4">
        <f t="shared" si="99"/>
        <v>1212.0267637841957</v>
      </c>
      <c r="BM78" s="3">
        <f t="shared" si="100"/>
        <v>21.682053019395273</v>
      </c>
    </row>
    <row r="79" spans="1:65" ht="12.75">
      <c r="A79" s="77">
        <v>425</v>
      </c>
      <c r="B79" s="82">
        <f t="shared" si="68"/>
        <v>269.59531</v>
      </c>
      <c r="C79" s="45">
        <v>18.90469</v>
      </c>
      <c r="D79" s="3">
        <f t="shared" si="79"/>
        <v>1256.6987345468242</v>
      </c>
      <c r="E79" s="3">
        <f t="shared" si="80"/>
        <v>22.481193820157856</v>
      </c>
      <c r="F79" s="7"/>
      <c r="G79" s="77">
        <v>425</v>
      </c>
      <c r="H79" s="82">
        <f t="shared" si="69"/>
        <v>269.79062</v>
      </c>
      <c r="I79" s="45">
        <v>18.70938</v>
      </c>
      <c r="J79" s="4">
        <f t="shared" si="81"/>
        <v>1269.8175995142544</v>
      </c>
      <c r="K79" s="3">
        <f t="shared" si="82"/>
        <v>22.71587834551439</v>
      </c>
      <c r="L79" s="7"/>
      <c r="M79" s="77">
        <v>425</v>
      </c>
      <c r="N79" s="82">
        <f t="shared" si="70"/>
        <v>269.5234375</v>
      </c>
      <c r="O79" s="45">
        <v>18.9765625</v>
      </c>
      <c r="P79" s="4">
        <f t="shared" si="83"/>
        <v>1251.939069575957</v>
      </c>
      <c r="Q79" s="3">
        <f t="shared" si="84"/>
        <v>22.396047756278303</v>
      </c>
      <c r="R79" s="7"/>
      <c r="S79" s="77">
        <v>425</v>
      </c>
      <c r="T79" s="82">
        <f t="shared" si="71"/>
        <v>269.4578125</v>
      </c>
      <c r="U79" s="45">
        <v>19.0421875</v>
      </c>
      <c r="V79" s="4">
        <f t="shared" si="85"/>
        <v>1247.6245179289406</v>
      </c>
      <c r="W79" s="3">
        <f t="shared" si="86"/>
        <v>22.3188643636662</v>
      </c>
      <c r="X79" s="7"/>
      <c r="Y79" s="77">
        <v>425</v>
      </c>
      <c r="Z79" s="82">
        <f t="shared" si="72"/>
        <v>269.4203125</v>
      </c>
      <c r="AA79" s="45">
        <v>19.0796875</v>
      </c>
      <c r="AB79" s="4">
        <f t="shared" si="87"/>
        <v>1245.1723855540088</v>
      </c>
      <c r="AC79" s="3">
        <f t="shared" si="88"/>
        <v>22.274997952665633</v>
      </c>
      <c r="AE79" s="77">
        <v>425</v>
      </c>
      <c r="AF79" s="82">
        <f t="shared" si="73"/>
        <v>269.28125</v>
      </c>
      <c r="AG79" s="45">
        <v>19.21875</v>
      </c>
      <c r="AH79" s="3">
        <f t="shared" si="89"/>
        <v>1236.162601626016</v>
      </c>
      <c r="AI79" s="3">
        <f t="shared" si="90"/>
        <v>22.11382113821138</v>
      </c>
      <c r="AJ79" s="7"/>
      <c r="AK79" s="77">
        <v>425</v>
      </c>
      <c r="AL79" s="82">
        <f t="shared" si="74"/>
        <v>269.4359375</v>
      </c>
      <c r="AM79" s="45">
        <v>19.0640625</v>
      </c>
      <c r="AN79" s="4">
        <f t="shared" si="91"/>
        <v>1246.1929350053274</v>
      </c>
      <c r="AO79" s="3">
        <f t="shared" si="92"/>
        <v>22.293254651258096</v>
      </c>
      <c r="AP79" s="7"/>
      <c r="AQ79" s="77">
        <v>425</v>
      </c>
      <c r="AR79" s="82">
        <f t="shared" si="75"/>
        <v>268.925</v>
      </c>
      <c r="AS79" s="45">
        <v>19.575</v>
      </c>
      <c r="AT79" s="4">
        <f t="shared" si="93"/>
        <v>1213.6653895274585</v>
      </c>
      <c r="AU79" s="3">
        <f t="shared" si="94"/>
        <v>21.711366538952745</v>
      </c>
      <c r="AV79" s="7"/>
      <c r="AW79" s="77">
        <v>425</v>
      </c>
      <c r="AX79" s="82">
        <f t="shared" si="76"/>
        <v>269.03125</v>
      </c>
      <c r="AY79" s="45">
        <v>19.46875</v>
      </c>
      <c r="AZ79" s="4">
        <f t="shared" si="95"/>
        <v>1220.2889245585875</v>
      </c>
      <c r="BA79" s="3">
        <f t="shared" si="96"/>
        <v>21.829855537720707</v>
      </c>
      <c r="BB79" s="7"/>
      <c r="BC79" s="77">
        <v>425</v>
      </c>
      <c r="BD79" s="82">
        <f t="shared" si="77"/>
        <v>268.9171875</v>
      </c>
      <c r="BE79" s="45">
        <v>19.5828125</v>
      </c>
      <c r="BF79" s="4">
        <f t="shared" si="97"/>
        <v>1213.1812016277029</v>
      </c>
      <c r="BG79" s="3">
        <f t="shared" si="98"/>
        <v>21.70270485917179</v>
      </c>
      <c r="BI79" s="77">
        <v>425</v>
      </c>
      <c r="BJ79" s="82">
        <f t="shared" si="78"/>
        <v>268.9421875</v>
      </c>
      <c r="BK79" s="45">
        <v>19.5578125</v>
      </c>
      <c r="BL79" s="4">
        <f t="shared" si="99"/>
        <v>1214.7319645282416</v>
      </c>
      <c r="BM79" s="3">
        <f t="shared" si="100"/>
        <v>21.730446592634017</v>
      </c>
    </row>
    <row r="80" spans="1:65" ht="12.75">
      <c r="A80" s="77">
        <v>450</v>
      </c>
      <c r="B80" s="82">
        <f t="shared" si="68"/>
        <v>268.52187</v>
      </c>
      <c r="C80" s="45">
        <v>19.97813</v>
      </c>
      <c r="D80" s="3">
        <f t="shared" si="79"/>
        <v>1259.126855216179</v>
      </c>
      <c r="E80" s="3">
        <f t="shared" si="80"/>
        <v>22.524630683652575</v>
      </c>
      <c r="F80" s="7"/>
      <c r="G80" s="77">
        <v>450</v>
      </c>
      <c r="H80" s="82">
        <f t="shared" si="69"/>
        <v>268.75312</v>
      </c>
      <c r="I80" s="45">
        <v>19.74688</v>
      </c>
      <c r="J80" s="4">
        <f t="shared" si="81"/>
        <v>1273.8721256218703</v>
      </c>
      <c r="K80" s="3">
        <f t="shared" si="82"/>
        <v>22.78841011845922</v>
      </c>
      <c r="L80" s="7"/>
      <c r="M80" s="77">
        <v>450</v>
      </c>
      <c r="N80" s="82">
        <f t="shared" si="70"/>
        <v>268.5609375</v>
      </c>
      <c r="O80" s="45">
        <v>19.939062500000002</v>
      </c>
      <c r="P80" s="4">
        <f t="shared" si="83"/>
        <v>1261.5939189718672</v>
      </c>
      <c r="Q80" s="3">
        <f t="shared" si="84"/>
        <v>22.56876420343233</v>
      </c>
      <c r="R80" s="7"/>
      <c r="S80" s="77">
        <v>450</v>
      </c>
      <c r="T80" s="82">
        <f t="shared" si="71"/>
        <v>268.3421875</v>
      </c>
      <c r="U80" s="45">
        <v>20.1578125</v>
      </c>
      <c r="V80" s="4">
        <f t="shared" si="85"/>
        <v>1247.9032633129216</v>
      </c>
      <c r="W80" s="3">
        <f t="shared" si="86"/>
        <v>22.32385086427409</v>
      </c>
      <c r="X80" s="7"/>
      <c r="Y80" s="77">
        <v>450</v>
      </c>
      <c r="Z80" s="82">
        <f t="shared" si="72"/>
        <v>268.4390625</v>
      </c>
      <c r="AA80" s="45">
        <v>20.0609375</v>
      </c>
      <c r="AB80" s="4">
        <f t="shared" si="87"/>
        <v>1253.929433756523</v>
      </c>
      <c r="AC80" s="3">
        <f t="shared" si="88"/>
        <v>22.43165355557286</v>
      </c>
      <c r="AE80" s="77">
        <v>450</v>
      </c>
      <c r="AF80" s="82">
        <f t="shared" si="73"/>
        <v>268.2921875</v>
      </c>
      <c r="AG80" s="45">
        <v>20.2078125</v>
      </c>
      <c r="AH80" s="3">
        <f t="shared" si="89"/>
        <v>1244.8155880306194</v>
      </c>
      <c r="AI80" s="3">
        <f t="shared" si="90"/>
        <v>22.268615170494087</v>
      </c>
      <c r="AJ80" s="7"/>
      <c r="AK80" s="77">
        <v>450</v>
      </c>
      <c r="AL80" s="82">
        <f t="shared" si="74"/>
        <v>268.1828125</v>
      </c>
      <c r="AM80" s="45">
        <v>20.3171875</v>
      </c>
      <c r="AN80" s="4">
        <f t="shared" si="91"/>
        <v>1238.1142813196955</v>
      </c>
      <c r="AO80" s="3">
        <f t="shared" si="92"/>
        <v>22.14873490732908</v>
      </c>
      <c r="AP80" s="7"/>
      <c r="AQ80" s="77">
        <v>450</v>
      </c>
      <c r="AR80" s="82">
        <f t="shared" si="75"/>
        <v>267.92344</v>
      </c>
      <c r="AS80" s="45">
        <v>20.57656</v>
      </c>
      <c r="AT80" s="4">
        <f t="shared" si="93"/>
        <v>1222.5075522827917</v>
      </c>
      <c r="AU80" s="3">
        <f t="shared" si="94"/>
        <v>21.869544763556203</v>
      </c>
      <c r="AV80" s="7"/>
      <c r="AW80" s="77">
        <v>450</v>
      </c>
      <c r="AX80" s="82">
        <f t="shared" si="76"/>
        <v>267.96562</v>
      </c>
      <c r="AY80" s="45">
        <v>20.53438</v>
      </c>
      <c r="AZ80" s="4">
        <f t="shared" si="95"/>
        <v>1225.0187246948776</v>
      </c>
      <c r="BA80" s="3">
        <f t="shared" si="96"/>
        <v>21.914467346956666</v>
      </c>
      <c r="BB80" s="7"/>
      <c r="BC80" s="77">
        <v>450</v>
      </c>
      <c r="BD80" s="82">
        <f t="shared" si="77"/>
        <v>267.9984375</v>
      </c>
      <c r="BE80" s="45">
        <v>20.5015625</v>
      </c>
      <c r="BF80" s="4">
        <f t="shared" si="97"/>
        <v>1226.9796509412392</v>
      </c>
      <c r="BG80" s="3">
        <f t="shared" si="98"/>
        <v>21.94954652846582</v>
      </c>
      <c r="BI80" s="77">
        <v>450</v>
      </c>
      <c r="BJ80" s="82">
        <f t="shared" si="78"/>
        <v>267.8875</v>
      </c>
      <c r="BK80" s="45">
        <v>20.6125</v>
      </c>
      <c r="BL80" s="4">
        <f t="shared" si="99"/>
        <v>1220.3759854457246</v>
      </c>
      <c r="BM80" s="3">
        <f t="shared" si="100"/>
        <v>21.83141297756216</v>
      </c>
    </row>
    <row r="81" spans="1:65" ht="12.75">
      <c r="A81" s="77">
        <v>475</v>
      </c>
      <c r="B81" s="82">
        <f t="shared" si="68"/>
        <v>267.57969</v>
      </c>
      <c r="C81" s="45">
        <v>20.92031</v>
      </c>
      <c r="D81" s="3">
        <f t="shared" si="79"/>
        <v>1269.2211539886357</v>
      </c>
      <c r="E81" s="3">
        <f t="shared" si="80"/>
        <v>22.705208479224254</v>
      </c>
      <c r="F81" s="7"/>
      <c r="G81" s="77">
        <v>475</v>
      </c>
      <c r="H81" s="82">
        <f t="shared" si="69"/>
        <v>267.87812</v>
      </c>
      <c r="I81" s="45">
        <v>20.62188</v>
      </c>
      <c r="J81" s="4">
        <f t="shared" si="81"/>
        <v>1287.5887164506823</v>
      </c>
      <c r="K81" s="3">
        <f t="shared" si="82"/>
        <v>23.033787414144587</v>
      </c>
      <c r="L81" s="7"/>
      <c r="M81" s="77">
        <v>475</v>
      </c>
      <c r="N81" s="82">
        <f t="shared" si="70"/>
        <v>267.5328125</v>
      </c>
      <c r="O81" s="45">
        <v>20.9671875</v>
      </c>
      <c r="P81" s="4">
        <f t="shared" si="83"/>
        <v>1266.3834861017958</v>
      </c>
      <c r="Q81" s="3">
        <f t="shared" si="84"/>
        <v>22.654445189656457</v>
      </c>
      <c r="R81" s="7"/>
      <c r="S81" s="77">
        <v>475</v>
      </c>
      <c r="T81" s="82">
        <f t="shared" si="71"/>
        <v>267.253125</v>
      </c>
      <c r="U81" s="45">
        <v>21.246875</v>
      </c>
      <c r="V81" s="4">
        <f t="shared" si="85"/>
        <v>1249.7131931166348</v>
      </c>
      <c r="W81" s="3">
        <f t="shared" si="86"/>
        <v>22.35622885718488</v>
      </c>
      <c r="X81" s="7"/>
      <c r="Y81" s="77">
        <v>475</v>
      </c>
      <c r="Z81" s="82">
        <f t="shared" si="72"/>
        <v>267.2953125</v>
      </c>
      <c r="AA81" s="45">
        <v>21.2046875</v>
      </c>
      <c r="AB81" s="4">
        <f t="shared" si="87"/>
        <v>1252.1995431434677</v>
      </c>
      <c r="AC81" s="3">
        <f t="shared" si="88"/>
        <v>22.40070739075971</v>
      </c>
      <c r="AE81" s="77">
        <v>475</v>
      </c>
      <c r="AF81" s="82">
        <f t="shared" si="73"/>
        <v>267.221875</v>
      </c>
      <c r="AG81" s="45">
        <v>21.278125</v>
      </c>
      <c r="AH81" s="3">
        <f t="shared" si="89"/>
        <v>1247.8778087824937</v>
      </c>
      <c r="AI81" s="3">
        <f t="shared" si="90"/>
        <v>22.32339550594801</v>
      </c>
      <c r="AJ81" s="7"/>
      <c r="AK81" s="77">
        <v>475</v>
      </c>
      <c r="AL81" s="82">
        <f t="shared" si="74"/>
        <v>267.1515625</v>
      </c>
      <c r="AM81" s="45">
        <v>21.3484375</v>
      </c>
      <c r="AN81" s="4">
        <f t="shared" si="91"/>
        <v>1243.767840152236</v>
      </c>
      <c r="AO81" s="3">
        <f t="shared" si="92"/>
        <v>22.249871916855742</v>
      </c>
      <c r="AP81" s="7"/>
      <c r="AQ81" s="77">
        <v>475</v>
      </c>
      <c r="AR81" s="82">
        <f t="shared" si="75"/>
        <v>266.84062</v>
      </c>
      <c r="AS81" s="45">
        <v>21.65938</v>
      </c>
      <c r="AT81" s="4">
        <f t="shared" si="93"/>
        <v>1225.9122837311133</v>
      </c>
      <c r="AU81" s="3">
        <f t="shared" si="94"/>
        <v>21.93045230288217</v>
      </c>
      <c r="AV81" s="7"/>
      <c r="AW81" s="77">
        <v>475</v>
      </c>
      <c r="AX81" s="82">
        <f t="shared" si="76"/>
        <v>266.85469</v>
      </c>
      <c r="AY81" s="45">
        <v>21.64531</v>
      </c>
      <c r="AZ81" s="4">
        <f t="shared" si="95"/>
        <v>1226.7091577806</v>
      </c>
      <c r="BA81" s="3">
        <f t="shared" si="96"/>
        <v>21.944707652604652</v>
      </c>
      <c r="BB81" s="7"/>
      <c r="BC81" s="77">
        <v>475</v>
      </c>
      <c r="BD81" s="82">
        <f t="shared" si="77"/>
        <v>266.8578125</v>
      </c>
      <c r="BE81" s="14">
        <v>21.6421875</v>
      </c>
      <c r="BF81" s="4">
        <f t="shared" si="97"/>
        <v>1226.886145404664</v>
      </c>
      <c r="BG81" s="3">
        <f t="shared" si="98"/>
        <v>21.947873799725652</v>
      </c>
      <c r="BI81" s="77">
        <v>475</v>
      </c>
      <c r="BJ81" s="82">
        <f t="shared" si="78"/>
        <v>266.7734375</v>
      </c>
      <c r="BK81" s="14">
        <v>21.7265625</v>
      </c>
      <c r="BL81" s="4">
        <f t="shared" si="99"/>
        <v>1222.121539014743</v>
      </c>
      <c r="BM81" s="3">
        <f t="shared" si="100"/>
        <v>21.862639338367494</v>
      </c>
    </row>
    <row r="82" spans="1:65" ht="13.5" thickBot="1">
      <c r="A82" s="78">
        <v>500</v>
      </c>
      <c r="B82" s="83">
        <f t="shared" si="68"/>
        <v>266.71562</v>
      </c>
      <c r="C82" s="46">
        <v>21.78438</v>
      </c>
      <c r="D82" s="11">
        <f t="shared" si="79"/>
        <v>1283.029399964562</v>
      </c>
      <c r="E82" s="11">
        <f t="shared" si="80"/>
        <v>22.952225401870518</v>
      </c>
      <c r="F82" s="7"/>
      <c r="G82" s="78">
        <v>500</v>
      </c>
      <c r="H82" s="83">
        <f t="shared" si="69"/>
        <v>266.8875</v>
      </c>
      <c r="I82" s="46">
        <v>21.6125</v>
      </c>
      <c r="J82" s="12">
        <f t="shared" si="81"/>
        <v>1293.233082706767</v>
      </c>
      <c r="K82" s="11">
        <f t="shared" si="82"/>
        <v>23.13475997686524</v>
      </c>
      <c r="L82" s="7"/>
      <c r="M82" s="78">
        <v>500</v>
      </c>
      <c r="N82" s="83">
        <f t="shared" si="70"/>
        <v>266.565625</v>
      </c>
      <c r="O82" s="46">
        <v>21.934375000000003</v>
      </c>
      <c r="P82" s="12">
        <f t="shared" si="83"/>
        <v>1274.255591964667</v>
      </c>
      <c r="Q82" s="11">
        <f t="shared" si="84"/>
        <v>22.79526998147884</v>
      </c>
      <c r="R82" s="7"/>
      <c r="S82" s="78">
        <v>500</v>
      </c>
      <c r="T82" s="83">
        <f t="shared" si="71"/>
        <v>266.35625</v>
      </c>
      <c r="U82" s="46">
        <v>22.14375</v>
      </c>
      <c r="V82" s="12">
        <f t="shared" si="85"/>
        <v>1262.2071690657633</v>
      </c>
      <c r="W82" s="11">
        <f t="shared" si="86"/>
        <v>22.579734688117412</v>
      </c>
      <c r="X82" s="7"/>
      <c r="Y82" s="78">
        <v>500</v>
      </c>
      <c r="Z82" s="83">
        <f t="shared" si="72"/>
        <v>265.66875</v>
      </c>
      <c r="AA82" s="46">
        <v>22.831249999999997</v>
      </c>
      <c r="AB82" s="12">
        <f t="shared" si="87"/>
        <v>1224.1992882562279</v>
      </c>
      <c r="AC82" s="11">
        <f t="shared" si="88"/>
        <v>21.899808376676706</v>
      </c>
      <c r="AE82" s="78">
        <v>500</v>
      </c>
      <c r="AF82" s="83">
        <f t="shared" si="73"/>
        <v>266.2828125</v>
      </c>
      <c r="AG82" s="46">
        <v>22.2171875</v>
      </c>
      <c r="AH82" s="11">
        <f t="shared" si="89"/>
        <v>1258.0350235600251</v>
      </c>
      <c r="AI82" s="11">
        <f t="shared" si="90"/>
        <v>22.505098811449468</v>
      </c>
      <c r="AJ82" s="7"/>
      <c r="AK82" s="78">
        <v>500</v>
      </c>
      <c r="AL82" s="83">
        <f t="shared" si="74"/>
        <v>266.4916666666667</v>
      </c>
      <c r="AM82" s="46">
        <v>22.008333333333336</v>
      </c>
      <c r="AN82" s="12">
        <f t="shared" si="91"/>
        <v>1269.9734948882997</v>
      </c>
      <c r="AO82" s="11">
        <f t="shared" si="92"/>
        <v>22.718667171525933</v>
      </c>
      <c r="AP82" s="7"/>
      <c r="AQ82" s="78">
        <v>500</v>
      </c>
      <c r="AR82" s="83">
        <f t="shared" si="75"/>
        <v>265.7625</v>
      </c>
      <c r="AS82" s="46">
        <v>22.7375</v>
      </c>
      <c r="AT82" s="12">
        <f t="shared" si="93"/>
        <v>1229.2468389224848</v>
      </c>
      <c r="AU82" s="11">
        <f t="shared" si="94"/>
        <v>21.99010445299615</v>
      </c>
      <c r="AV82" s="7"/>
      <c r="AW82" s="78">
        <v>500</v>
      </c>
      <c r="AX82" s="83">
        <f t="shared" si="76"/>
        <v>265.875</v>
      </c>
      <c r="AY82" s="46">
        <v>22.625</v>
      </c>
      <c r="AZ82" s="12">
        <f t="shared" si="95"/>
        <v>1235.3591160220994</v>
      </c>
      <c r="BA82" s="11">
        <f t="shared" si="96"/>
        <v>22.099447513812155</v>
      </c>
      <c r="BB82" s="7"/>
      <c r="BC82" s="78">
        <v>500</v>
      </c>
      <c r="BD82" s="83">
        <f t="shared" si="77"/>
        <v>265.69</v>
      </c>
      <c r="BE82" s="46">
        <v>22.81</v>
      </c>
      <c r="BF82" s="12">
        <f t="shared" si="97"/>
        <v>1225.3397632617273</v>
      </c>
      <c r="BG82" s="11">
        <f t="shared" si="98"/>
        <v>21.920210434020166</v>
      </c>
      <c r="BI82" s="78">
        <v>500</v>
      </c>
      <c r="BJ82" s="83">
        <f t="shared" si="78"/>
        <v>265.63</v>
      </c>
      <c r="BK82" s="46">
        <v>22.87</v>
      </c>
      <c r="BL82" s="12">
        <f t="shared" si="99"/>
        <v>1222.1250546567555</v>
      </c>
      <c r="BM82" s="11">
        <f t="shared" si="100"/>
        <v>21.862702229995627</v>
      </c>
    </row>
    <row r="83" spans="1:65" s="87" customFormat="1" ht="12.75">
      <c r="A83" s="85" t="s">
        <v>10</v>
      </c>
      <c r="B83" s="85"/>
      <c r="C83" s="86"/>
      <c r="E83" s="85">
        <f>TRIMMEAN(E67:E82,0.4)</f>
        <v>21.781124370552863</v>
      </c>
      <c r="F83" s="85"/>
      <c r="G83" s="85" t="s">
        <v>10</v>
      </c>
      <c r="H83" s="85"/>
      <c r="I83" s="86"/>
      <c r="K83" s="85">
        <f>TRIMMEAN(K67:K82,0.4)</f>
        <v>22.122611892369175</v>
      </c>
      <c r="L83" s="85"/>
      <c r="M83" s="85" t="s">
        <v>10</v>
      </c>
      <c r="N83" s="85"/>
      <c r="O83" s="86"/>
      <c r="Q83" s="85">
        <f>TRIMMEAN(Q67:Q82,0.4)</f>
        <v>21.796757068330926</v>
      </c>
      <c r="R83" s="85"/>
      <c r="S83" s="85" t="s">
        <v>10</v>
      </c>
      <c r="T83" s="85"/>
      <c r="U83" s="86"/>
      <c r="W83" s="85">
        <f>TRIMMEAN(W67:W82,0.4)</f>
        <v>21.748255303944255</v>
      </c>
      <c r="X83" s="85"/>
      <c r="Y83" s="85" t="s">
        <v>10</v>
      </c>
      <c r="Z83" s="85"/>
      <c r="AA83" s="86"/>
      <c r="AC83" s="85">
        <f>TRIMMEAN(AC67:AC82,0.4)</f>
        <v>21.84906690647184</v>
      </c>
      <c r="AE83" s="85" t="s">
        <v>10</v>
      </c>
      <c r="AF83" s="85"/>
      <c r="AG83" s="86"/>
      <c r="AI83" s="85">
        <f>TRIMMEAN(AI67:AI82,0.4)</f>
        <v>21.840263851878614</v>
      </c>
      <c r="AJ83" s="85"/>
      <c r="AK83" s="85" t="s">
        <v>10</v>
      </c>
      <c r="AL83" s="85"/>
      <c r="AM83" s="86"/>
      <c r="AO83" s="85">
        <f>TRIMMEAN(AO67:AO82,0.4)</f>
        <v>22.170270597215126</v>
      </c>
      <c r="AP83" s="85"/>
      <c r="AQ83" s="85" t="s">
        <v>10</v>
      </c>
      <c r="AR83" s="85"/>
      <c r="AS83" s="86"/>
      <c r="AU83" s="85">
        <f>TRIMMEAN(AU67:AU82,0.4)</f>
        <v>21.35067500172524</v>
      </c>
      <c r="AV83" s="85"/>
      <c r="AW83" s="85" t="s">
        <v>10</v>
      </c>
      <c r="AX83" s="85"/>
      <c r="AY83" s="86"/>
      <c r="BA83" s="85">
        <f>TRIMMEAN(BA67:BA82,0.4)</f>
        <v>21.763080563484422</v>
      </c>
      <c r="BB83" s="85"/>
      <c r="BC83" s="85" t="s">
        <v>10</v>
      </c>
      <c r="BD83" s="85"/>
      <c r="BE83" s="86"/>
      <c r="BG83" s="85">
        <f>TRIMMEAN(BG67:BG82,0.4)</f>
        <v>21.439009829757516</v>
      </c>
      <c r="BI83" s="85" t="s">
        <v>10</v>
      </c>
      <c r="BJ83" s="85"/>
      <c r="BK83" s="86"/>
      <c r="BM83" s="85">
        <f>TRIMMEAN(BM67:BM82,0.4)</f>
        <v>21.570574353595017</v>
      </c>
    </row>
    <row r="84" ht="13.5" thickBot="1"/>
    <row r="85" spans="1:65" ht="15.75" thickBot="1">
      <c r="A85" s="16" t="s">
        <v>0</v>
      </c>
      <c r="B85" s="15" t="str">
        <f>B4</f>
        <v>0°</v>
      </c>
      <c r="C85" s="122" t="s">
        <v>1</v>
      </c>
      <c r="D85" s="123"/>
      <c r="E85" s="13">
        <f>'Test Conditions'!$H$8</f>
        <v>0</v>
      </c>
      <c r="F85" s="7"/>
      <c r="G85" s="16" t="s">
        <v>0</v>
      </c>
      <c r="H85" s="15" t="str">
        <f>H4</f>
        <v>0.5°</v>
      </c>
      <c r="I85" s="122" t="s">
        <v>1</v>
      </c>
      <c r="J85" s="123"/>
      <c r="K85" s="13">
        <f>'Test Conditions'!$H$8</f>
        <v>0</v>
      </c>
      <c r="L85" s="7"/>
      <c r="M85" s="16" t="s">
        <v>0</v>
      </c>
      <c r="N85" s="15" t="str">
        <f>N4</f>
        <v>1°</v>
      </c>
      <c r="O85" s="122" t="s">
        <v>1</v>
      </c>
      <c r="P85" s="123"/>
      <c r="Q85" s="13">
        <f>'Test Conditions'!$H$8</f>
        <v>0</v>
      </c>
      <c r="R85" s="7"/>
      <c r="S85" s="16" t="s">
        <v>0</v>
      </c>
      <c r="T85" s="15" t="str">
        <f>T4</f>
        <v>1.5°</v>
      </c>
      <c r="U85" s="122" t="s">
        <v>1</v>
      </c>
      <c r="V85" s="123"/>
      <c r="W85" s="13">
        <f>'Test Conditions'!$H$8</f>
        <v>0</v>
      </c>
      <c r="X85" s="7"/>
      <c r="Y85" s="16" t="s">
        <v>0</v>
      </c>
      <c r="Z85" s="15" t="str">
        <f>Z4</f>
        <v>2°</v>
      </c>
      <c r="AA85" s="122" t="s">
        <v>1</v>
      </c>
      <c r="AB85" s="123"/>
      <c r="AC85" s="13">
        <f>'Test Conditions'!$H$8</f>
        <v>0</v>
      </c>
      <c r="AE85" s="16" t="s">
        <v>0</v>
      </c>
      <c r="AF85" s="15" t="str">
        <f>AF4</f>
        <v>2.5°</v>
      </c>
      <c r="AG85" s="122" t="s">
        <v>1</v>
      </c>
      <c r="AH85" s="123"/>
      <c r="AI85" s="13">
        <f>'Test Conditions'!$H$8</f>
        <v>0</v>
      </c>
      <c r="AJ85" s="7"/>
      <c r="AK85" s="16" t="s">
        <v>0</v>
      </c>
      <c r="AL85" s="15" t="str">
        <f>AL4</f>
        <v>3°</v>
      </c>
      <c r="AM85" s="122" t="s">
        <v>1</v>
      </c>
      <c r="AN85" s="123"/>
      <c r="AO85" s="13">
        <f>'Test Conditions'!$H$8</f>
        <v>0</v>
      </c>
      <c r="AP85" s="7"/>
      <c r="AQ85" s="16" t="s">
        <v>0</v>
      </c>
      <c r="AR85" s="15" t="str">
        <f>AR4</f>
        <v>3.5°</v>
      </c>
      <c r="AS85" s="122" t="s">
        <v>1</v>
      </c>
      <c r="AT85" s="123"/>
      <c r="AU85" s="13">
        <f>'Test Conditions'!$H$8</f>
        <v>0</v>
      </c>
      <c r="AV85" s="7"/>
      <c r="AW85" s="16" t="s">
        <v>0</v>
      </c>
      <c r="AX85" s="15" t="str">
        <f>AX4</f>
        <v>4°</v>
      </c>
      <c r="AY85" s="122" t="s">
        <v>1</v>
      </c>
      <c r="AZ85" s="123"/>
      <c r="BA85" s="13">
        <f>'Test Conditions'!$H$8</f>
        <v>0</v>
      </c>
      <c r="BB85" s="7"/>
      <c r="BC85" s="16" t="s">
        <v>0</v>
      </c>
      <c r="BD85" s="15" t="str">
        <f>BD4</f>
        <v>4.5°</v>
      </c>
      <c r="BE85" s="122" t="s">
        <v>1</v>
      </c>
      <c r="BF85" s="123"/>
      <c r="BG85" s="13">
        <f>'Test Conditions'!$H$8</f>
        <v>0</v>
      </c>
      <c r="BI85" s="16" t="s">
        <v>0</v>
      </c>
      <c r="BJ85" s="15" t="str">
        <f>BJ4</f>
        <v>5°</v>
      </c>
      <c r="BK85" s="122" t="s">
        <v>1</v>
      </c>
      <c r="BL85" s="123"/>
      <c r="BM85" s="13">
        <f>'Test Conditions'!$H$8</f>
        <v>0</v>
      </c>
    </row>
    <row r="86" spans="1:65" ht="15.75" thickBot="1">
      <c r="A86" s="16" t="s">
        <v>2</v>
      </c>
      <c r="B86" s="15" t="s">
        <v>52</v>
      </c>
      <c r="C86" s="17"/>
      <c r="D86" s="17"/>
      <c r="E86" s="17"/>
      <c r="F86" s="7"/>
      <c r="G86" s="16" t="s">
        <v>2</v>
      </c>
      <c r="H86" s="15" t="str">
        <f>B86</f>
        <v>20psi</v>
      </c>
      <c r="I86" s="17"/>
      <c r="J86" s="17"/>
      <c r="K86" s="17"/>
      <c r="L86" s="7"/>
      <c r="M86" s="16" t="s">
        <v>2</v>
      </c>
      <c r="N86" s="15" t="str">
        <f>B86</f>
        <v>20psi</v>
      </c>
      <c r="O86" s="17"/>
      <c r="P86" s="17"/>
      <c r="Q86" s="17"/>
      <c r="R86" s="7"/>
      <c r="S86" s="16" t="s">
        <v>2</v>
      </c>
      <c r="T86" s="15" t="str">
        <f>B86</f>
        <v>20psi</v>
      </c>
      <c r="U86" s="17"/>
      <c r="V86" s="17"/>
      <c r="W86" s="17"/>
      <c r="X86" s="7"/>
      <c r="Y86" s="16" t="s">
        <v>2</v>
      </c>
      <c r="Z86" s="15" t="str">
        <f>B86</f>
        <v>20psi</v>
      </c>
      <c r="AA86" s="17"/>
      <c r="AB86" s="17"/>
      <c r="AC86" s="17"/>
      <c r="AE86" s="16" t="s">
        <v>2</v>
      </c>
      <c r="AF86" s="15" t="str">
        <f>B86</f>
        <v>20psi</v>
      </c>
      <c r="AG86" s="17"/>
      <c r="AH86" s="17"/>
      <c r="AI86" s="17"/>
      <c r="AJ86" s="7"/>
      <c r="AK86" s="16" t="s">
        <v>2</v>
      </c>
      <c r="AL86" s="15" t="str">
        <f>B86</f>
        <v>20psi</v>
      </c>
      <c r="AM86" s="17"/>
      <c r="AN86" s="17"/>
      <c r="AO86" s="17"/>
      <c r="AP86" s="7"/>
      <c r="AQ86" s="16" t="s">
        <v>2</v>
      </c>
      <c r="AR86" s="15" t="str">
        <f>B86</f>
        <v>20psi</v>
      </c>
      <c r="AS86" s="17"/>
      <c r="AT86" s="17"/>
      <c r="AU86" s="17"/>
      <c r="AV86" s="7"/>
      <c r="AW86" s="16" t="s">
        <v>2</v>
      </c>
      <c r="AX86" s="15" t="str">
        <f>B86</f>
        <v>20psi</v>
      </c>
      <c r="AY86" s="17"/>
      <c r="AZ86" s="17"/>
      <c r="BA86" s="17"/>
      <c r="BB86" s="7"/>
      <c r="BC86" s="16" t="s">
        <v>2</v>
      </c>
      <c r="BD86" s="15" t="str">
        <f>B86</f>
        <v>20psi</v>
      </c>
      <c r="BE86" s="17"/>
      <c r="BF86" s="17"/>
      <c r="BG86" s="17"/>
      <c r="BI86" s="16" t="s">
        <v>2</v>
      </c>
      <c r="BJ86" s="15" t="str">
        <f>B86</f>
        <v>20psi</v>
      </c>
      <c r="BK86" s="17"/>
      <c r="BL86" s="17"/>
      <c r="BM86" s="17"/>
    </row>
    <row r="87" spans="1:65" ht="15">
      <c r="A87" s="17" t="s">
        <v>3</v>
      </c>
      <c r="B87" s="18" t="s">
        <v>4</v>
      </c>
      <c r="C87" s="17" t="s">
        <v>5</v>
      </c>
      <c r="D87" s="17" t="s">
        <v>6</v>
      </c>
      <c r="E87" s="17" t="s">
        <v>6</v>
      </c>
      <c r="F87" s="7"/>
      <c r="G87" s="17" t="s">
        <v>3</v>
      </c>
      <c r="H87" s="18" t="s">
        <v>4</v>
      </c>
      <c r="I87" s="17" t="s">
        <v>5</v>
      </c>
      <c r="J87" s="17" t="s">
        <v>6</v>
      </c>
      <c r="K87" s="17" t="s">
        <v>6</v>
      </c>
      <c r="L87" s="7"/>
      <c r="M87" s="17" t="s">
        <v>3</v>
      </c>
      <c r="N87" s="18" t="s">
        <v>4</v>
      </c>
      <c r="O87" s="17" t="s">
        <v>5</v>
      </c>
      <c r="P87" s="17" t="s">
        <v>6</v>
      </c>
      <c r="Q87" s="17" t="s">
        <v>6</v>
      </c>
      <c r="R87" s="7"/>
      <c r="S87" s="17" t="s">
        <v>3</v>
      </c>
      <c r="T87" s="18" t="s">
        <v>4</v>
      </c>
      <c r="U87" s="17" t="s">
        <v>5</v>
      </c>
      <c r="V87" s="17" t="s">
        <v>6</v>
      </c>
      <c r="W87" s="17" t="s">
        <v>6</v>
      </c>
      <c r="X87" s="7"/>
      <c r="Y87" s="17" t="s">
        <v>3</v>
      </c>
      <c r="Z87" s="18" t="s">
        <v>4</v>
      </c>
      <c r="AA87" s="17" t="s">
        <v>5</v>
      </c>
      <c r="AB87" s="17" t="s">
        <v>6</v>
      </c>
      <c r="AC87" s="17" t="s">
        <v>6</v>
      </c>
      <c r="AE87" s="17" t="s">
        <v>3</v>
      </c>
      <c r="AF87" s="18" t="s">
        <v>4</v>
      </c>
      <c r="AG87" s="17" t="s">
        <v>5</v>
      </c>
      <c r="AH87" s="17" t="s">
        <v>6</v>
      </c>
      <c r="AI87" s="17" t="s">
        <v>6</v>
      </c>
      <c r="AJ87" s="7"/>
      <c r="AK87" s="17" t="s">
        <v>3</v>
      </c>
      <c r="AL87" s="18" t="s">
        <v>4</v>
      </c>
      <c r="AM87" s="17" t="s">
        <v>5</v>
      </c>
      <c r="AN87" s="17" t="s">
        <v>6</v>
      </c>
      <c r="AO87" s="17" t="s">
        <v>6</v>
      </c>
      <c r="AP87" s="7"/>
      <c r="AQ87" s="17" t="s">
        <v>3</v>
      </c>
      <c r="AR87" s="18" t="s">
        <v>4</v>
      </c>
      <c r="AS87" s="17" t="s">
        <v>5</v>
      </c>
      <c r="AT87" s="17" t="s">
        <v>6</v>
      </c>
      <c r="AU87" s="17" t="s">
        <v>6</v>
      </c>
      <c r="AV87" s="7"/>
      <c r="AW87" s="17" t="s">
        <v>3</v>
      </c>
      <c r="AX87" s="18" t="s">
        <v>4</v>
      </c>
      <c r="AY87" s="17" t="s">
        <v>5</v>
      </c>
      <c r="AZ87" s="17" t="s">
        <v>6</v>
      </c>
      <c r="BA87" s="17" t="s">
        <v>6</v>
      </c>
      <c r="BB87" s="7"/>
      <c r="BC87" s="17" t="s">
        <v>3</v>
      </c>
      <c r="BD87" s="18" t="s">
        <v>4</v>
      </c>
      <c r="BE87" s="17" t="s">
        <v>5</v>
      </c>
      <c r="BF87" s="17" t="s">
        <v>6</v>
      </c>
      <c r="BG87" s="17" t="s">
        <v>6</v>
      </c>
      <c r="BI87" s="17" t="s">
        <v>3</v>
      </c>
      <c r="BJ87" s="18" t="s">
        <v>4</v>
      </c>
      <c r="BK87" s="17" t="s">
        <v>5</v>
      </c>
      <c r="BL87" s="17" t="s">
        <v>6</v>
      </c>
      <c r="BM87" s="17" t="s">
        <v>6</v>
      </c>
    </row>
    <row r="88" spans="1:65" ht="15.75" thickBot="1">
      <c r="A88" s="19" t="s">
        <v>7</v>
      </c>
      <c r="B88" s="20" t="s">
        <v>8</v>
      </c>
      <c r="C88" s="21" t="s">
        <v>8</v>
      </c>
      <c r="D88" s="21" t="s">
        <v>9</v>
      </c>
      <c r="E88" s="21" t="s">
        <v>10</v>
      </c>
      <c r="F88" s="7"/>
      <c r="G88" s="19" t="s">
        <v>7</v>
      </c>
      <c r="H88" s="20" t="s">
        <v>8</v>
      </c>
      <c r="I88" s="21" t="s">
        <v>8</v>
      </c>
      <c r="J88" s="21" t="s">
        <v>9</v>
      </c>
      <c r="K88" s="21" t="s">
        <v>10</v>
      </c>
      <c r="L88" s="7"/>
      <c r="M88" s="19" t="s">
        <v>7</v>
      </c>
      <c r="N88" s="20" t="s">
        <v>8</v>
      </c>
      <c r="O88" s="21" t="s">
        <v>8</v>
      </c>
      <c r="P88" s="21" t="s">
        <v>9</v>
      </c>
      <c r="Q88" s="21" t="s">
        <v>10</v>
      </c>
      <c r="R88" s="7"/>
      <c r="S88" s="19" t="s">
        <v>7</v>
      </c>
      <c r="T88" s="20" t="s">
        <v>8</v>
      </c>
      <c r="U88" s="21" t="s">
        <v>8</v>
      </c>
      <c r="V88" s="21" t="s">
        <v>9</v>
      </c>
      <c r="W88" s="21" t="s">
        <v>10</v>
      </c>
      <c r="X88" s="7"/>
      <c r="Y88" s="19" t="s">
        <v>7</v>
      </c>
      <c r="Z88" s="20" t="s">
        <v>8</v>
      </c>
      <c r="AA88" s="21" t="s">
        <v>8</v>
      </c>
      <c r="AB88" s="21" t="s">
        <v>9</v>
      </c>
      <c r="AC88" s="21" t="s">
        <v>10</v>
      </c>
      <c r="AE88" s="19" t="s">
        <v>7</v>
      </c>
      <c r="AF88" s="20" t="s">
        <v>8</v>
      </c>
      <c r="AG88" s="21" t="s">
        <v>8</v>
      </c>
      <c r="AH88" s="21" t="s">
        <v>9</v>
      </c>
      <c r="AI88" s="21" t="s">
        <v>10</v>
      </c>
      <c r="AJ88" s="7"/>
      <c r="AK88" s="19" t="s">
        <v>7</v>
      </c>
      <c r="AL88" s="20" t="s">
        <v>8</v>
      </c>
      <c r="AM88" s="21" t="s">
        <v>8</v>
      </c>
      <c r="AN88" s="21" t="s">
        <v>9</v>
      </c>
      <c r="AO88" s="21" t="s">
        <v>10</v>
      </c>
      <c r="AP88" s="7"/>
      <c r="AQ88" s="19" t="s">
        <v>7</v>
      </c>
      <c r="AR88" s="20" t="s">
        <v>8</v>
      </c>
      <c r="AS88" s="21" t="s">
        <v>8</v>
      </c>
      <c r="AT88" s="21" t="s">
        <v>9</v>
      </c>
      <c r="AU88" s="21" t="s">
        <v>10</v>
      </c>
      <c r="AV88" s="7"/>
      <c r="AW88" s="19" t="s">
        <v>7</v>
      </c>
      <c r="AX88" s="20" t="s">
        <v>8</v>
      </c>
      <c r="AY88" s="21" t="s">
        <v>8</v>
      </c>
      <c r="AZ88" s="21" t="s">
        <v>9</v>
      </c>
      <c r="BA88" s="21" t="s">
        <v>10</v>
      </c>
      <c r="BB88" s="7"/>
      <c r="BC88" s="19" t="s">
        <v>7</v>
      </c>
      <c r="BD88" s="20" t="s">
        <v>8</v>
      </c>
      <c r="BE88" s="21" t="s">
        <v>8</v>
      </c>
      <c r="BF88" s="21" t="s">
        <v>9</v>
      </c>
      <c r="BG88" s="21" t="s">
        <v>10</v>
      </c>
      <c r="BI88" s="19" t="s">
        <v>7</v>
      </c>
      <c r="BJ88" s="20" t="s">
        <v>8</v>
      </c>
      <c r="BK88" s="21" t="s">
        <v>8</v>
      </c>
      <c r="BL88" s="21" t="s">
        <v>9</v>
      </c>
      <c r="BM88" s="21" t="s">
        <v>10</v>
      </c>
    </row>
    <row r="89" spans="1:65" ht="12.75">
      <c r="A89" s="76">
        <v>0</v>
      </c>
      <c r="B89" s="81">
        <f>$F$2-C89</f>
        <v>288.5</v>
      </c>
      <c r="C89" s="44">
        <v>0</v>
      </c>
      <c r="D89" s="2">
        <v>0</v>
      </c>
      <c r="E89" s="1">
        <v>0</v>
      </c>
      <c r="F89" s="7"/>
      <c r="G89" s="76">
        <v>0</v>
      </c>
      <c r="H89" s="81">
        <f>$F$2-I89</f>
        <v>288.5</v>
      </c>
      <c r="I89" s="44">
        <v>0</v>
      </c>
      <c r="J89" s="2">
        <v>0</v>
      </c>
      <c r="K89" s="1">
        <v>0</v>
      </c>
      <c r="L89" s="7"/>
      <c r="M89" s="76">
        <v>0</v>
      </c>
      <c r="N89" s="81">
        <f>$F$2-O89</f>
        <v>288.5</v>
      </c>
      <c r="O89" s="44">
        <v>0</v>
      </c>
      <c r="P89" s="2">
        <v>0</v>
      </c>
      <c r="Q89" s="1">
        <v>0</v>
      </c>
      <c r="R89" s="7"/>
      <c r="S89" s="76">
        <v>0</v>
      </c>
      <c r="T89" s="81">
        <f>$F$2-U89</f>
        <v>288.5</v>
      </c>
      <c r="U89" s="44">
        <v>0</v>
      </c>
      <c r="V89" s="2">
        <v>0</v>
      </c>
      <c r="W89" s="1">
        <v>0</v>
      </c>
      <c r="X89" s="7"/>
      <c r="Y89" s="76">
        <v>0</v>
      </c>
      <c r="Z89" s="81">
        <f>$F$2-AA89</f>
        <v>288.5</v>
      </c>
      <c r="AA89" s="44">
        <v>0</v>
      </c>
      <c r="AB89" s="2">
        <v>0</v>
      </c>
      <c r="AC89" s="1">
        <v>0</v>
      </c>
      <c r="AE89" s="76">
        <v>0</v>
      </c>
      <c r="AF89" s="81">
        <f>$F$2-AG89</f>
        <v>288.5</v>
      </c>
      <c r="AG89" s="44">
        <v>0</v>
      </c>
      <c r="AH89" s="2">
        <v>0</v>
      </c>
      <c r="AI89" s="1">
        <v>0</v>
      </c>
      <c r="AJ89" s="7"/>
      <c r="AK89" s="76">
        <v>0</v>
      </c>
      <c r="AL89" s="81">
        <f>$F$2-AM89</f>
        <v>288.5</v>
      </c>
      <c r="AM89" s="44">
        <v>0</v>
      </c>
      <c r="AN89" s="2">
        <v>0</v>
      </c>
      <c r="AO89" s="1">
        <v>0</v>
      </c>
      <c r="AP89" s="7"/>
      <c r="AQ89" s="76">
        <v>0</v>
      </c>
      <c r="AR89" s="81">
        <f>$F$2-AS89</f>
        <v>288.5</v>
      </c>
      <c r="AS89" s="44">
        <v>0</v>
      </c>
      <c r="AT89" s="2">
        <v>0</v>
      </c>
      <c r="AU89" s="1">
        <v>0</v>
      </c>
      <c r="AV89" s="7"/>
      <c r="AW89" s="76">
        <v>0</v>
      </c>
      <c r="AX89" s="81">
        <f>$F$2-AY89</f>
        <v>288.5</v>
      </c>
      <c r="AY89" s="44">
        <v>0</v>
      </c>
      <c r="AZ89" s="2">
        <v>0</v>
      </c>
      <c r="BA89" s="1">
        <v>0</v>
      </c>
      <c r="BB89" s="7"/>
      <c r="BC89" s="76">
        <v>0</v>
      </c>
      <c r="BD89" s="81">
        <f>$F$2-BE89</f>
        <v>288.5</v>
      </c>
      <c r="BE89" s="44">
        <v>0</v>
      </c>
      <c r="BF89" s="2">
        <v>0</v>
      </c>
      <c r="BG89" s="1">
        <v>0</v>
      </c>
      <c r="BI89" s="76">
        <v>0</v>
      </c>
      <c r="BJ89" s="81">
        <f>$F$2-BK89</f>
        <v>288.5</v>
      </c>
      <c r="BK89" s="44">
        <v>0</v>
      </c>
      <c r="BL89" s="2">
        <v>0</v>
      </c>
      <c r="BM89" s="1">
        <v>0</v>
      </c>
    </row>
    <row r="90" spans="1:65" ht="12.75">
      <c r="A90" s="77">
        <v>25</v>
      </c>
      <c r="B90" s="82">
        <f aca="true" t="shared" si="101" ref="B90:B109">$F$2-C90</f>
        <v>287.954687</v>
      </c>
      <c r="C90" s="45">
        <v>0.545313</v>
      </c>
      <c r="D90" s="4">
        <f>E90*55.9</f>
        <v>2562.7483665344485</v>
      </c>
      <c r="E90" s="3">
        <f>A90/C90</f>
        <v>45.84523017056259</v>
      </c>
      <c r="F90" s="7"/>
      <c r="G90" s="77">
        <v>25</v>
      </c>
      <c r="H90" s="82">
        <f aca="true" t="shared" si="102" ref="H90:H109">$F$2-I90</f>
        <v>288.207812</v>
      </c>
      <c r="I90" s="45">
        <v>0.292188</v>
      </c>
      <c r="J90" s="4">
        <f>K90*55.9</f>
        <v>4782.879515928101</v>
      </c>
      <c r="K90" s="3">
        <f>G90/I90</f>
        <v>85.56135091105726</v>
      </c>
      <c r="L90" s="7"/>
      <c r="M90" s="77">
        <v>25</v>
      </c>
      <c r="N90" s="82">
        <f aca="true" t="shared" si="103" ref="N90:N109">$F$2-O90</f>
        <v>288.009375</v>
      </c>
      <c r="O90" s="45">
        <v>0.490625</v>
      </c>
      <c r="P90" s="4">
        <f>Q90*55.9</f>
        <v>2848.407643312102</v>
      </c>
      <c r="Q90" s="3">
        <f>M90/O90</f>
        <v>50.955414012738856</v>
      </c>
      <c r="R90" s="7"/>
      <c r="S90" s="77">
        <v>25</v>
      </c>
      <c r="T90" s="82">
        <f aca="true" t="shared" si="104" ref="T90:T109">$F$2-U90</f>
        <v>288.29375</v>
      </c>
      <c r="U90" s="45">
        <v>0.20625</v>
      </c>
      <c r="V90" s="4">
        <f>W90*55.9</f>
        <v>6775.757575757576</v>
      </c>
      <c r="W90" s="3">
        <f>S90/U90</f>
        <v>121.21212121212122</v>
      </c>
      <c r="X90" s="7"/>
      <c r="Y90" s="77">
        <v>25</v>
      </c>
      <c r="Z90" s="82">
        <f aca="true" t="shared" si="105" ref="Z90:Z109">$F$2-AA90</f>
        <v>288.10625</v>
      </c>
      <c r="AA90" s="45">
        <v>0.39375</v>
      </c>
      <c r="AB90" s="4">
        <f>AC90*55.9</f>
        <v>3549.2063492063494</v>
      </c>
      <c r="AC90" s="3">
        <f>Y90/AA90</f>
        <v>63.492063492063494</v>
      </c>
      <c r="AE90" s="77">
        <v>25</v>
      </c>
      <c r="AF90" s="82">
        <f aca="true" t="shared" si="106" ref="AF90:AF109">$F$2-AG90</f>
        <v>288.278125</v>
      </c>
      <c r="AG90" s="45">
        <v>0.221875</v>
      </c>
      <c r="AH90" s="4">
        <f>AI90*55.9</f>
        <v>6298.591549295775</v>
      </c>
      <c r="AI90" s="3">
        <f>AE90/AG90</f>
        <v>112.67605633802818</v>
      </c>
      <c r="AJ90" s="7"/>
      <c r="AK90" s="77">
        <v>25</v>
      </c>
      <c r="AL90" s="82">
        <f aca="true" t="shared" si="107" ref="AL90:AL109">$F$2-AM90</f>
        <v>288.309375</v>
      </c>
      <c r="AM90" s="45">
        <v>0.190625</v>
      </c>
      <c r="AN90" s="4">
        <f>AO90*55.9</f>
        <v>7331.1475409836075</v>
      </c>
      <c r="AO90" s="3">
        <f>AK90/AM90</f>
        <v>131.14754098360658</v>
      </c>
      <c r="AP90" s="7"/>
      <c r="AQ90" s="77">
        <v>25</v>
      </c>
      <c r="AR90" s="82">
        <f aca="true" t="shared" si="108" ref="AR90:AR109">$F$2-AS90</f>
        <v>288.203125</v>
      </c>
      <c r="AS90" s="45">
        <v>0.296875</v>
      </c>
      <c r="AT90" s="4">
        <f>AU90*55.9</f>
        <v>4707.368421052632</v>
      </c>
      <c r="AU90" s="3">
        <f>AQ90/AS90</f>
        <v>84.21052631578948</v>
      </c>
      <c r="AV90" s="7"/>
      <c r="AW90" s="77">
        <v>25</v>
      </c>
      <c r="AX90" s="82">
        <f aca="true" t="shared" si="109" ref="AX90:AX109">$F$2-AY90</f>
        <v>288.03125</v>
      </c>
      <c r="AY90" s="45">
        <v>0.46875</v>
      </c>
      <c r="AZ90" s="4">
        <f>BA90*55.9</f>
        <v>2981.3333333333335</v>
      </c>
      <c r="BA90" s="3">
        <f>AW90/AY90</f>
        <v>53.333333333333336</v>
      </c>
      <c r="BB90" s="7"/>
      <c r="BC90" s="77">
        <v>25</v>
      </c>
      <c r="BD90" s="82">
        <f aca="true" t="shared" si="110" ref="BD90:BD109">$F$2-BE90</f>
        <v>288.265625</v>
      </c>
      <c r="BE90" s="45">
        <v>0.234375</v>
      </c>
      <c r="BF90" s="4">
        <f>BG90*55.9</f>
        <v>5962.666666666667</v>
      </c>
      <c r="BG90" s="3">
        <f>BC90/BE90</f>
        <v>106.66666666666667</v>
      </c>
      <c r="BI90" s="77">
        <v>25</v>
      </c>
      <c r="BJ90" s="82">
        <f aca="true" t="shared" si="111" ref="BJ90:BJ109">$F$2-BK90</f>
        <v>288.1625</v>
      </c>
      <c r="BK90" s="45">
        <v>0.3375</v>
      </c>
      <c r="BL90" s="4">
        <f>BM90*55.9</f>
        <v>4140.740740740741</v>
      </c>
      <c r="BM90" s="3">
        <f>BI90/BK90</f>
        <v>74.07407407407408</v>
      </c>
    </row>
    <row r="91" spans="1:65" ht="12.75">
      <c r="A91" s="77">
        <v>50</v>
      </c>
      <c r="B91" s="82">
        <f t="shared" si="101"/>
        <v>285.467187</v>
      </c>
      <c r="C91" s="45">
        <v>3.032813</v>
      </c>
      <c r="D91" s="4">
        <f aca="true" t="shared" si="112" ref="D91:D109">E91*55.9</f>
        <v>921.5866589862283</v>
      </c>
      <c r="E91" s="3">
        <f aca="true" t="shared" si="113" ref="E91:E109">A91/C91</f>
        <v>16.486344525692814</v>
      </c>
      <c r="F91" s="7"/>
      <c r="G91" s="77">
        <v>50</v>
      </c>
      <c r="H91" s="82">
        <f t="shared" si="102"/>
        <v>285.945312</v>
      </c>
      <c r="I91" s="45">
        <v>2.554688</v>
      </c>
      <c r="J91" s="4">
        <f aca="true" t="shared" si="114" ref="J91:J109">K91*55.9</f>
        <v>1094.067064158128</v>
      </c>
      <c r="K91" s="3">
        <f aca="true" t="shared" si="115" ref="K91:K109">G91/I91</f>
        <v>19.571861612846657</v>
      </c>
      <c r="L91" s="7"/>
      <c r="M91" s="77">
        <v>50</v>
      </c>
      <c r="N91" s="82">
        <f t="shared" si="103"/>
        <v>286</v>
      </c>
      <c r="O91" s="45">
        <v>2.5</v>
      </c>
      <c r="P91" s="4">
        <f aca="true" t="shared" si="116" ref="P91:P109">Q91*55.9</f>
        <v>1118</v>
      </c>
      <c r="Q91" s="3">
        <f aca="true" t="shared" si="117" ref="Q91:Q109">M91/O91</f>
        <v>20</v>
      </c>
      <c r="R91" s="7"/>
      <c r="S91" s="77">
        <v>50</v>
      </c>
      <c r="T91" s="82">
        <f t="shared" si="104"/>
        <v>286.3</v>
      </c>
      <c r="U91" s="45">
        <v>2.2</v>
      </c>
      <c r="V91" s="4">
        <f aca="true" t="shared" si="118" ref="V91:V109">W91*55.9</f>
        <v>1270.4545454545455</v>
      </c>
      <c r="W91" s="3">
        <f aca="true" t="shared" si="119" ref="W91:W109">S91/U91</f>
        <v>22.727272727272727</v>
      </c>
      <c r="X91" s="7"/>
      <c r="Y91" s="77">
        <v>50</v>
      </c>
      <c r="Z91" s="82">
        <f t="shared" si="105"/>
        <v>286.126562</v>
      </c>
      <c r="AA91" s="45">
        <v>2.373438</v>
      </c>
      <c r="AB91" s="4">
        <f aca="true" t="shared" si="120" ref="AB91:AB109">AC91*55.9</f>
        <v>1177.6166051103926</v>
      </c>
      <c r="AC91" s="3">
        <f aca="true" t="shared" si="121" ref="AC91:AC109">Y91/AA91</f>
        <v>21.06648667460452</v>
      </c>
      <c r="AE91" s="77">
        <v>50</v>
      </c>
      <c r="AF91" s="82">
        <f t="shared" si="106"/>
        <v>286.245312</v>
      </c>
      <c r="AG91" s="45">
        <v>2.254688</v>
      </c>
      <c r="AH91" s="4">
        <f aca="true" t="shared" si="122" ref="AH91:AH109">AI91*55.9</f>
        <v>1239.6393647369393</v>
      </c>
      <c r="AI91" s="3">
        <f aca="true" t="shared" si="123" ref="AI91:AI109">AE91/AG91</f>
        <v>22.176017258263673</v>
      </c>
      <c r="AJ91" s="7"/>
      <c r="AK91" s="77">
        <v>50</v>
      </c>
      <c r="AL91" s="82">
        <f t="shared" si="107"/>
        <v>286.339062</v>
      </c>
      <c r="AM91" s="45">
        <v>2.160938</v>
      </c>
      <c r="AN91" s="4">
        <f aca="true" t="shared" si="124" ref="AN91:AN109">AO91*55.9</f>
        <v>1293.4198019563726</v>
      </c>
      <c r="AO91" s="3">
        <f aca="true" t="shared" si="125" ref="AO91:AO109">AK91/AM91</f>
        <v>23.1381002138886</v>
      </c>
      <c r="AP91" s="7"/>
      <c r="AQ91" s="77">
        <v>50</v>
      </c>
      <c r="AR91" s="82">
        <f t="shared" si="108"/>
        <v>286.196875</v>
      </c>
      <c r="AS91" s="45">
        <v>2.303125</v>
      </c>
      <c r="AT91" s="4">
        <f aca="true" t="shared" si="126" ref="AT91:AT109">AU91*55.9</f>
        <v>1213.5685210312076</v>
      </c>
      <c r="AU91" s="3">
        <f aca="true" t="shared" si="127" ref="AU91:AU109">AQ91/AS91</f>
        <v>21.709633649932158</v>
      </c>
      <c r="AV91" s="7"/>
      <c r="AW91" s="77">
        <v>50</v>
      </c>
      <c r="AX91" s="82">
        <f t="shared" si="109"/>
        <v>285.935937</v>
      </c>
      <c r="AY91" s="45">
        <v>2.564063</v>
      </c>
      <c r="AZ91" s="4">
        <f aca="true" t="shared" si="128" ref="AZ91:AZ109">BA91*55.9</f>
        <v>1090.0668197310283</v>
      </c>
      <c r="BA91" s="3">
        <f aca="true" t="shared" si="129" ref="BA91:BA109">AW91/AY91</f>
        <v>19.500300889642727</v>
      </c>
      <c r="BB91" s="7"/>
      <c r="BC91" s="77">
        <v>50</v>
      </c>
      <c r="BD91" s="82">
        <f t="shared" si="110"/>
        <v>285.973437</v>
      </c>
      <c r="BE91" s="45">
        <v>2.526563</v>
      </c>
      <c r="BF91" s="4">
        <f aca="true" t="shared" si="130" ref="BF91:BF109">BG91*55.9</f>
        <v>1106.2459158944384</v>
      </c>
      <c r="BG91" s="3">
        <f aca="true" t="shared" si="131" ref="BG91:BG109">BC91/BE91</f>
        <v>19.78973015911339</v>
      </c>
      <c r="BI91" s="77">
        <v>50</v>
      </c>
      <c r="BJ91" s="82">
        <f t="shared" si="111"/>
        <v>285.883333</v>
      </c>
      <c r="BK91" s="45">
        <v>2.616667</v>
      </c>
      <c r="BL91" s="4">
        <f aca="true" t="shared" si="132" ref="BL91:BL109">BM91*55.9</f>
        <v>1068.1527301716267</v>
      </c>
      <c r="BM91" s="3">
        <f aca="true" t="shared" si="133" ref="BM91:BM109">BI91/BK91</f>
        <v>19.10827782060155</v>
      </c>
    </row>
    <row r="92" spans="1:65" ht="12.75">
      <c r="A92" s="77">
        <v>75</v>
      </c>
      <c r="B92" s="82">
        <f t="shared" si="101"/>
        <v>284.06875</v>
      </c>
      <c r="C92" s="45">
        <v>4.43125</v>
      </c>
      <c r="D92" s="4">
        <f t="shared" si="112"/>
        <v>946.1212976022566</v>
      </c>
      <c r="E92" s="3">
        <f t="shared" si="113"/>
        <v>16.92524682651622</v>
      </c>
      <c r="F92" s="7"/>
      <c r="G92" s="77">
        <v>75</v>
      </c>
      <c r="H92" s="82">
        <f t="shared" si="102"/>
        <v>284.289583</v>
      </c>
      <c r="I92" s="45">
        <v>4.210417</v>
      </c>
      <c r="J92" s="4">
        <f t="shared" si="114"/>
        <v>995.74460201923</v>
      </c>
      <c r="K92" s="3">
        <f t="shared" si="115"/>
        <v>17.812962469038105</v>
      </c>
      <c r="L92" s="7"/>
      <c r="M92" s="77">
        <v>75</v>
      </c>
      <c r="N92" s="82">
        <f t="shared" si="103"/>
        <v>284.617187</v>
      </c>
      <c r="O92" s="45">
        <v>3.882813</v>
      </c>
      <c r="P92" s="4">
        <f t="shared" si="116"/>
        <v>1079.75841226451</v>
      </c>
      <c r="Q92" s="3">
        <f t="shared" si="117"/>
        <v>19.31589288487496</v>
      </c>
      <c r="R92" s="7"/>
      <c r="S92" s="77">
        <v>75</v>
      </c>
      <c r="T92" s="82">
        <f t="shared" si="104"/>
        <v>284.589062</v>
      </c>
      <c r="U92" s="45">
        <v>3.910938</v>
      </c>
      <c r="V92" s="4">
        <f t="shared" si="118"/>
        <v>1071.9934706200918</v>
      </c>
      <c r="W92" s="3">
        <f t="shared" si="119"/>
        <v>19.17698516315012</v>
      </c>
      <c r="X92" s="7"/>
      <c r="Y92" s="77">
        <v>75</v>
      </c>
      <c r="Z92" s="82">
        <f t="shared" si="105"/>
        <v>284.71875</v>
      </c>
      <c r="AA92" s="45">
        <v>3.78125</v>
      </c>
      <c r="AB92" s="4">
        <f t="shared" si="120"/>
        <v>1108.7603305785124</v>
      </c>
      <c r="AC92" s="3">
        <f t="shared" si="121"/>
        <v>19.834710743801654</v>
      </c>
      <c r="AE92" s="77">
        <v>75</v>
      </c>
      <c r="AF92" s="82">
        <f t="shared" si="106"/>
        <v>284.757812</v>
      </c>
      <c r="AG92" s="45">
        <v>3.742188</v>
      </c>
      <c r="AH92" s="4">
        <f t="shared" si="122"/>
        <v>1120.3338795378531</v>
      </c>
      <c r="AI92" s="3">
        <f t="shared" si="123"/>
        <v>20.041750975632436</v>
      </c>
      <c r="AJ92" s="7"/>
      <c r="AK92" s="77">
        <v>75</v>
      </c>
      <c r="AL92" s="82">
        <f t="shared" si="107"/>
        <v>284.610937</v>
      </c>
      <c r="AM92" s="45">
        <v>3.889063</v>
      </c>
      <c r="AN92" s="4">
        <f t="shared" si="124"/>
        <v>1078.023163934346</v>
      </c>
      <c r="AO92" s="3">
        <f t="shared" si="125"/>
        <v>19.284850875390806</v>
      </c>
      <c r="AP92" s="7"/>
      <c r="AQ92" s="77">
        <v>75</v>
      </c>
      <c r="AR92" s="82">
        <f t="shared" si="108"/>
        <v>284.617187</v>
      </c>
      <c r="AS92" s="45">
        <v>3.882813</v>
      </c>
      <c r="AT92" s="4">
        <f t="shared" si="126"/>
        <v>1079.75841226451</v>
      </c>
      <c r="AU92" s="3">
        <f t="shared" si="127"/>
        <v>19.31589288487496</v>
      </c>
      <c r="AV92" s="7"/>
      <c r="AW92" s="77">
        <v>75</v>
      </c>
      <c r="AX92" s="82">
        <f t="shared" si="109"/>
        <v>284.578125</v>
      </c>
      <c r="AY92" s="45">
        <v>3.921875</v>
      </c>
      <c r="AZ92" s="4">
        <f t="shared" si="128"/>
        <v>1069.003984063745</v>
      </c>
      <c r="BA92" s="3">
        <f t="shared" si="129"/>
        <v>19.12350597609562</v>
      </c>
      <c r="BB92" s="7"/>
      <c r="BC92" s="77">
        <v>75</v>
      </c>
      <c r="BD92" s="82">
        <f t="shared" si="110"/>
        <v>284.682812</v>
      </c>
      <c r="BE92" s="45">
        <v>3.817188</v>
      </c>
      <c r="BF92" s="4">
        <f t="shared" si="130"/>
        <v>1098.3215917057269</v>
      </c>
      <c r="BG92" s="3">
        <f t="shared" si="131"/>
        <v>19.64797122908277</v>
      </c>
      <c r="BI92" s="77">
        <v>75</v>
      </c>
      <c r="BJ92" s="82">
        <f t="shared" si="111"/>
        <v>284.420312</v>
      </c>
      <c r="BK92" s="45">
        <v>4.079688</v>
      </c>
      <c r="BL92" s="4">
        <f t="shared" si="132"/>
        <v>1027.6521145734673</v>
      </c>
      <c r="BM92" s="3">
        <f t="shared" si="133"/>
        <v>18.383758758022672</v>
      </c>
    </row>
    <row r="93" spans="1:65" ht="12.75">
      <c r="A93" s="77">
        <v>100</v>
      </c>
      <c r="B93" s="82">
        <f t="shared" si="101"/>
        <v>282.785937</v>
      </c>
      <c r="C93" s="45">
        <v>5.714063</v>
      </c>
      <c r="D93" s="4">
        <f t="shared" si="112"/>
        <v>978.2881287798191</v>
      </c>
      <c r="E93" s="3">
        <f t="shared" si="113"/>
        <v>17.50068208908442</v>
      </c>
      <c r="F93" s="7"/>
      <c r="G93" s="77">
        <v>100</v>
      </c>
      <c r="H93" s="82">
        <f t="shared" si="102"/>
        <v>283.195312</v>
      </c>
      <c r="I93" s="45">
        <v>5.304688</v>
      </c>
      <c r="J93" s="4">
        <f t="shared" si="114"/>
        <v>1053.7848785828687</v>
      </c>
      <c r="K93" s="3">
        <f t="shared" si="115"/>
        <v>18.851250064094252</v>
      </c>
      <c r="L93" s="7"/>
      <c r="M93" s="77">
        <v>100</v>
      </c>
      <c r="N93" s="82">
        <f t="shared" si="103"/>
        <v>283.217187</v>
      </c>
      <c r="O93" s="45">
        <v>5.282813</v>
      </c>
      <c r="P93" s="4">
        <f t="shared" si="116"/>
        <v>1058.1483766319195</v>
      </c>
      <c r="Q93" s="3">
        <f t="shared" si="117"/>
        <v>18.929309063182817</v>
      </c>
      <c r="R93" s="7"/>
      <c r="S93" s="77">
        <v>100</v>
      </c>
      <c r="T93" s="82">
        <f t="shared" si="104"/>
        <v>283.378125</v>
      </c>
      <c r="U93" s="45">
        <v>5.121875</v>
      </c>
      <c r="V93" s="4">
        <f t="shared" si="118"/>
        <v>1091.3971934106162</v>
      </c>
      <c r="W93" s="3">
        <f t="shared" si="119"/>
        <v>19.524100061012813</v>
      </c>
      <c r="X93" s="7"/>
      <c r="Y93" s="77">
        <v>100</v>
      </c>
      <c r="Z93" s="82">
        <f t="shared" si="105"/>
        <v>283.503125</v>
      </c>
      <c r="AA93" s="45">
        <v>4.996875</v>
      </c>
      <c r="AB93" s="4">
        <f t="shared" si="120"/>
        <v>1118.69918699187</v>
      </c>
      <c r="AC93" s="3">
        <f t="shared" si="121"/>
        <v>20.012507817385867</v>
      </c>
      <c r="AE93" s="77">
        <v>100</v>
      </c>
      <c r="AF93" s="82">
        <f t="shared" si="106"/>
        <v>283.36875</v>
      </c>
      <c r="AG93" s="45">
        <v>5.13125</v>
      </c>
      <c r="AH93" s="4">
        <f t="shared" si="122"/>
        <v>1089.4031668696712</v>
      </c>
      <c r="AI93" s="3">
        <f t="shared" si="123"/>
        <v>19.4884287454324</v>
      </c>
      <c r="AJ93" s="7"/>
      <c r="AK93" s="77">
        <v>100</v>
      </c>
      <c r="AL93" s="82">
        <f t="shared" si="107"/>
        <v>283.429687</v>
      </c>
      <c r="AM93" s="45">
        <v>5.070313</v>
      </c>
      <c r="AN93" s="4">
        <f t="shared" si="124"/>
        <v>1102.496039199158</v>
      </c>
      <c r="AO93" s="3">
        <f t="shared" si="125"/>
        <v>19.72264828621034</v>
      </c>
      <c r="AP93" s="7"/>
      <c r="AQ93" s="77">
        <v>100</v>
      </c>
      <c r="AR93" s="82">
        <f t="shared" si="108"/>
        <v>283.1375</v>
      </c>
      <c r="AS93" s="45">
        <v>5.3625</v>
      </c>
      <c r="AT93" s="4">
        <f t="shared" si="126"/>
        <v>1042.4242424242425</v>
      </c>
      <c r="AU93" s="3">
        <f t="shared" si="127"/>
        <v>18.64801864801865</v>
      </c>
      <c r="AV93" s="7"/>
      <c r="AW93" s="77">
        <v>100</v>
      </c>
      <c r="AX93" s="82">
        <f t="shared" si="109"/>
        <v>283.364062</v>
      </c>
      <c r="AY93" s="45">
        <v>5.135938</v>
      </c>
      <c r="AZ93" s="4">
        <f t="shared" si="128"/>
        <v>1088.4087775202893</v>
      </c>
      <c r="BA93" s="3">
        <f t="shared" si="129"/>
        <v>19.470640027196588</v>
      </c>
      <c r="BB93" s="7"/>
      <c r="BC93" s="77">
        <v>100</v>
      </c>
      <c r="BD93" s="82">
        <f t="shared" si="110"/>
        <v>283.260937</v>
      </c>
      <c r="BE93" s="45">
        <v>5.239063</v>
      </c>
      <c r="BF93" s="4">
        <f t="shared" si="130"/>
        <v>1066.9846879107963</v>
      </c>
      <c r="BG93" s="3">
        <f t="shared" si="131"/>
        <v>19.087382610211026</v>
      </c>
      <c r="BI93" s="77">
        <v>100</v>
      </c>
      <c r="BJ93" s="82">
        <f t="shared" si="111"/>
        <v>283.209375</v>
      </c>
      <c r="BK93" s="45">
        <v>5.290625</v>
      </c>
      <c r="BL93" s="4">
        <f t="shared" si="132"/>
        <v>1056.5859421145894</v>
      </c>
      <c r="BM93" s="3">
        <f t="shared" si="133"/>
        <v>18.901358535144713</v>
      </c>
    </row>
    <row r="94" spans="1:65" ht="12.75">
      <c r="A94" s="77">
        <v>125</v>
      </c>
      <c r="B94" s="82">
        <f t="shared" si="101"/>
        <v>281.54375</v>
      </c>
      <c r="C94" s="45">
        <v>6.95625</v>
      </c>
      <c r="D94" s="4">
        <f t="shared" si="112"/>
        <v>1004.4923629829291</v>
      </c>
      <c r="E94" s="3">
        <f t="shared" si="113"/>
        <v>17.969451931716083</v>
      </c>
      <c r="F94" s="7"/>
      <c r="G94" s="77">
        <v>125</v>
      </c>
      <c r="H94" s="82">
        <f t="shared" si="102"/>
        <v>281.967187</v>
      </c>
      <c r="I94" s="45">
        <v>6.532813</v>
      </c>
      <c r="J94" s="4">
        <f t="shared" si="114"/>
        <v>1069.6004921616461</v>
      </c>
      <c r="K94" s="3">
        <f t="shared" si="115"/>
        <v>19.1341769617468</v>
      </c>
      <c r="L94" s="7"/>
      <c r="M94" s="77">
        <v>125</v>
      </c>
      <c r="N94" s="82">
        <f t="shared" si="103"/>
        <v>282.05625</v>
      </c>
      <c r="O94" s="45">
        <v>6.44375</v>
      </c>
      <c r="P94" s="4">
        <f t="shared" si="116"/>
        <v>1084.384093113482</v>
      </c>
      <c r="Q94" s="3">
        <f t="shared" si="117"/>
        <v>19.398642095053347</v>
      </c>
      <c r="R94" s="7"/>
      <c r="S94" s="77">
        <v>125</v>
      </c>
      <c r="T94" s="82">
        <f t="shared" si="104"/>
        <v>282.328125</v>
      </c>
      <c r="U94" s="45">
        <v>6.171875</v>
      </c>
      <c r="V94" s="4">
        <f t="shared" si="118"/>
        <v>1132.1518987341772</v>
      </c>
      <c r="W94" s="3">
        <f t="shared" si="119"/>
        <v>20.253164556962027</v>
      </c>
      <c r="X94" s="7"/>
      <c r="Y94" s="77">
        <v>125</v>
      </c>
      <c r="Z94" s="82">
        <f t="shared" si="105"/>
        <v>282.232812</v>
      </c>
      <c r="AA94" s="45">
        <v>6.267188</v>
      </c>
      <c r="AB94" s="4">
        <f t="shared" si="120"/>
        <v>1114.9338427377638</v>
      </c>
      <c r="AC94" s="3">
        <f t="shared" si="121"/>
        <v>19.94514924396715</v>
      </c>
      <c r="AE94" s="77">
        <v>125</v>
      </c>
      <c r="AF94" s="82">
        <f t="shared" si="106"/>
        <v>281.984375</v>
      </c>
      <c r="AG94" s="45">
        <v>6.515625</v>
      </c>
      <c r="AH94" s="4">
        <f t="shared" si="122"/>
        <v>1072.4220623501199</v>
      </c>
      <c r="AI94" s="3">
        <f t="shared" si="123"/>
        <v>19.18465227817746</v>
      </c>
      <c r="AJ94" s="7"/>
      <c r="AK94" s="77">
        <v>125</v>
      </c>
      <c r="AL94" s="82">
        <f t="shared" si="107"/>
        <v>282.165625</v>
      </c>
      <c r="AM94" s="45">
        <v>6.334375</v>
      </c>
      <c r="AN94" s="4">
        <f t="shared" si="124"/>
        <v>1103.1080414405526</v>
      </c>
      <c r="AO94" s="3">
        <f t="shared" si="125"/>
        <v>19.73359644795264</v>
      </c>
      <c r="AP94" s="7"/>
      <c r="AQ94" s="77">
        <v>125</v>
      </c>
      <c r="AR94" s="82">
        <f t="shared" si="108"/>
        <v>281.915625</v>
      </c>
      <c r="AS94" s="45">
        <v>6.584375</v>
      </c>
      <c r="AT94" s="4">
        <f t="shared" si="126"/>
        <v>1061.2244897959183</v>
      </c>
      <c r="AU94" s="3">
        <f t="shared" si="127"/>
        <v>18.984337921214998</v>
      </c>
      <c r="AV94" s="7"/>
      <c r="AW94" s="77">
        <v>125</v>
      </c>
      <c r="AX94" s="82">
        <f t="shared" si="109"/>
        <v>282.017187</v>
      </c>
      <c r="AY94" s="45">
        <v>6.482813</v>
      </c>
      <c r="AZ94" s="4">
        <f t="shared" si="128"/>
        <v>1077.8500012263194</v>
      </c>
      <c r="BA94" s="3">
        <f t="shared" si="129"/>
        <v>19.281753152528076</v>
      </c>
      <c r="BB94" s="7"/>
      <c r="BC94" s="77">
        <v>125</v>
      </c>
      <c r="BD94" s="82">
        <f t="shared" si="110"/>
        <v>282.048437</v>
      </c>
      <c r="BE94" s="45">
        <v>6.451563</v>
      </c>
      <c r="BF94" s="4">
        <f t="shared" si="130"/>
        <v>1083.0708775532378</v>
      </c>
      <c r="BG94" s="3">
        <f t="shared" si="131"/>
        <v>19.37514986678422</v>
      </c>
      <c r="BI94" s="77">
        <v>125</v>
      </c>
      <c r="BJ94" s="82">
        <f t="shared" si="111"/>
        <v>281.98125</v>
      </c>
      <c r="BK94" s="45">
        <v>6.51875</v>
      </c>
      <c r="BL94" s="4">
        <f t="shared" si="132"/>
        <v>1071.907957813998</v>
      </c>
      <c r="BM94" s="3">
        <f t="shared" si="133"/>
        <v>19.175455417066157</v>
      </c>
    </row>
    <row r="95" spans="1:65" ht="12.75">
      <c r="A95" s="77">
        <v>150</v>
      </c>
      <c r="B95" s="82">
        <f t="shared" si="101"/>
        <v>280.260937</v>
      </c>
      <c r="C95" s="45">
        <v>8.239063</v>
      </c>
      <c r="D95" s="4">
        <f t="shared" si="112"/>
        <v>1017.7128151587141</v>
      </c>
      <c r="E95" s="3">
        <f t="shared" si="113"/>
        <v>18.205953759547658</v>
      </c>
      <c r="F95" s="7"/>
      <c r="G95" s="77">
        <v>150</v>
      </c>
      <c r="H95" s="82">
        <f t="shared" si="102"/>
        <v>280.854687</v>
      </c>
      <c r="I95" s="45">
        <v>7.645313</v>
      </c>
      <c r="J95" s="4">
        <f t="shared" si="114"/>
        <v>1096.7503881136065</v>
      </c>
      <c r="K95" s="3">
        <f t="shared" si="115"/>
        <v>19.619863830297074</v>
      </c>
      <c r="L95" s="7"/>
      <c r="M95" s="77">
        <v>150</v>
      </c>
      <c r="N95" s="82">
        <f t="shared" si="103"/>
        <v>280.9875</v>
      </c>
      <c r="O95" s="45">
        <v>7.5125</v>
      </c>
      <c r="P95" s="4">
        <f t="shared" si="116"/>
        <v>1116.1397670549084</v>
      </c>
      <c r="Q95" s="3">
        <f t="shared" si="117"/>
        <v>19.966722129783694</v>
      </c>
      <c r="R95" s="7"/>
      <c r="S95" s="77">
        <v>150</v>
      </c>
      <c r="T95" s="82">
        <f t="shared" si="104"/>
        <v>281.029687</v>
      </c>
      <c r="U95" s="45">
        <v>7.470313</v>
      </c>
      <c r="V95" s="4">
        <f t="shared" si="118"/>
        <v>1122.4429284288356</v>
      </c>
      <c r="W95" s="3">
        <f t="shared" si="119"/>
        <v>20.079479936115128</v>
      </c>
      <c r="X95" s="7"/>
      <c r="Y95" s="77">
        <v>150</v>
      </c>
      <c r="Z95" s="82">
        <f t="shared" si="105"/>
        <v>280.942187</v>
      </c>
      <c r="AA95" s="45">
        <v>7.557813</v>
      </c>
      <c r="AB95" s="4">
        <f t="shared" si="120"/>
        <v>1109.4479315643293</v>
      </c>
      <c r="AC95" s="3">
        <f t="shared" si="121"/>
        <v>19.84701129810965</v>
      </c>
      <c r="AE95" s="77">
        <v>150</v>
      </c>
      <c r="AF95" s="82">
        <f t="shared" si="106"/>
        <v>280.848437</v>
      </c>
      <c r="AG95" s="45">
        <v>7.651563</v>
      </c>
      <c r="AH95" s="4">
        <f t="shared" si="122"/>
        <v>1095.8545332502654</v>
      </c>
      <c r="AI95" s="3">
        <f t="shared" si="123"/>
        <v>19.603837804119237</v>
      </c>
      <c r="AJ95" s="7"/>
      <c r="AK95" s="77">
        <v>150</v>
      </c>
      <c r="AL95" s="82">
        <f t="shared" si="107"/>
        <v>281.03125</v>
      </c>
      <c r="AM95" s="45">
        <v>7.46875</v>
      </c>
      <c r="AN95" s="4">
        <f t="shared" si="124"/>
        <v>1122.6778242677824</v>
      </c>
      <c r="AO95" s="3">
        <f t="shared" si="125"/>
        <v>20.0836820083682</v>
      </c>
      <c r="AP95" s="7"/>
      <c r="AQ95" s="77">
        <v>150</v>
      </c>
      <c r="AR95" s="82">
        <f t="shared" si="108"/>
        <v>280.725</v>
      </c>
      <c r="AS95" s="45">
        <v>7.775</v>
      </c>
      <c r="AT95" s="4">
        <f t="shared" si="126"/>
        <v>1078.4565916398712</v>
      </c>
      <c r="AU95" s="3">
        <f t="shared" si="127"/>
        <v>19.292604501607716</v>
      </c>
      <c r="AV95" s="7"/>
      <c r="AW95" s="77">
        <v>150</v>
      </c>
      <c r="AX95" s="82">
        <f t="shared" si="109"/>
        <v>280.8625</v>
      </c>
      <c r="AY95" s="45">
        <v>7.6375</v>
      </c>
      <c r="AZ95" s="4">
        <f t="shared" si="128"/>
        <v>1097.8723404255318</v>
      </c>
      <c r="BA95" s="3">
        <f t="shared" si="129"/>
        <v>19.639934533551553</v>
      </c>
      <c r="BB95" s="7"/>
      <c r="BC95" s="77">
        <v>150</v>
      </c>
      <c r="BD95" s="82">
        <f t="shared" si="110"/>
        <v>280.59375</v>
      </c>
      <c r="BE95" s="45">
        <v>7.90625</v>
      </c>
      <c r="BF95" s="4">
        <f t="shared" si="130"/>
        <v>1060.5533596837945</v>
      </c>
      <c r="BG95" s="3">
        <f t="shared" si="131"/>
        <v>18.972332015810277</v>
      </c>
      <c r="BI95" s="77">
        <v>150</v>
      </c>
      <c r="BJ95" s="82">
        <f t="shared" si="111"/>
        <v>280.56875</v>
      </c>
      <c r="BK95" s="45">
        <v>7.93125</v>
      </c>
      <c r="BL95" s="4">
        <f t="shared" si="132"/>
        <v>1057.2104018912528</v>
      </c>
      <c r="BM95" s="3">
        <f t="shared" si="133"/>
        <v>18.912529550827422</v>
      </c>
    </row>
    <row r="96" spans="1:65" ht="12.75">
      <c r="A96" s="77">
        <v>175</v>
      </c>
      <c r="B96" s="82">
        <f t="shared" si="101"/>
        <v>279.164062</v>
      </c>
      <c r="C96" s="45">
        <v>9.335938</v>
      </c>
      <c r="D96" s="4">
        <f t="shared" si="112"/>
        <v>1047.8325798650333</v>
      </c>
      <c r="E96" s="3">
        <f t="shared" si="113"/>
        <v>18.744768870573047</v>
      </c>
      <c r="F96" s="7"/>
      <c r="G96" s="77">
        <v>175</v>
      </c>
      <c r="H96" s="82">
        <f t="shared" si="102"/>
        <v>279.6375</v>
      </c>
      <c r="I96" s="45">
        <v>8.8625</v>
      </c>
      <c r="J96" s="4">
        <f t="shared" si="114"/>
        <v>1103.808180535966</v>
      </c>
      <c r="K96" s="3">
        <f t="shared" si="115"/>
        <v>19.746121297602254</v>
      </c>
      <c r="L96" s="7"/>
      <c r="M96" s="77">
        <v>175</v>
      </c>
      <c r="N96" s="82">
        <f t="shared" si="103"/>
        <v>279.717187</v>
      </c>
      <c r="O96" s="45">
        <v>8.782813</v>
      </c>
      <c r="P96" s="4">
        <f t="shared" si="116"/>
        <v>1113.823099728982</v>
      </c>
      <c r="Q96" s="3">
        <f t="shared" si="117"/>
        <v>19.925279064919177</v>
      </c>
      <c r="R96" s="7"/>
      <c r="S96" s="77">
        <v>175</v>
      </c>
      <c r="T96" s="82">
        <f t="shared" si="104"/>
        <v>279.7625</v>
      </c>
      <c r="U96" s="45">
        <v>8.7375</v>
      </c>
      <c r="V96" s="4">
        <f t="shared" si="118"/>
        <v>1119.599427753934</v>
      </c>
      <c r="W96" s="3">
        <f t="shared" si="119"/>
        <v>20.028612303290412</v>
      </c>
      <c r="X96" s="7"/>
      <c r="Y96" s="77">
        <v>175</v>
      </c>
      <c r="Z96" s="82">
        <f t="shared" si="105"/>
        <v>279.65625</v>
      </c>
      <c r="AA96" s="45">
        <v>8.84375</v>
      </c>
      <c r="AB96" s="4">
        <f t="shared" si="120"/>
        <v>1106.1484098939927</v>
      </c>
      <c r="AC96" s="3">
        <f t="shared" si="121"/>
        <v>19.78798586572438</v>
      </c>
      <c r="AE96" s="77">
        <v>175</v>
      </c>
      <c r="AF96" s="82">
        <f t="shared" si="106"/>
        <v>279.725</v>
      </c>
      <c r="AG96" s="45">
        <v>8.775</v>
      </c>
      <c r="AH96" s="4">
        <f t="shared" si="122"/>
        <v>1114.8148148148146</v>
      </c>
      <c r="AI96" s="3">
        <f t="shared" si="123"/>
        <v>19.94301994301994</v>
      </c>
      <c r="AJ96" s="7"/>
      <c r="AK96" s="77">
        <v>175</v>
      </c>
      <c r="AL96" s="82">
        <f t="shared" si="107"/>
        <v>279.773437</v>
      </c>
      <c r="AM96" s="45">
        <v>8.726563</v>
      </c>
      <c r="AN96" s="4">
        <f t="shared" si="124"/>
        <v>1121.0026215361074</v>
      </c>
      <c r="AO96" s="3">
        <f t="shared" si="125"/>
        <v>20.05371415985881</v>
      </c>
      <c r="AP96" s="7"/>
      <c r="AQ96" s="77">
        <v>175</v>
      </c>
      <c r="AR96" s="82">
        <f t="shared" si="108"/>
        <v>279.610937</v>
      </c>
      <c r="AS96" s="45">
        <v>8.889063</v>
      </c>
      <c r="AT96" s="4">
        <f t="shared" si="126"/>
        <v>1100.5096937663734</v>
      </c>
      <c r="AU96" s="3">
        <f t="shared" si="127"/>
        <v>19.68711437864711</v>
      </c>
      <c r="AV96" s="7"/>
      <c r="AW96" s="77">
        <v>175</v>
      </c>
      <c r="AX96" s="82">
        <f t="shared" si="109"/>
        <v>279.5875</v>
      </c>
      <c r="AY96" s="45">
        <v>8.9125</v>
      </c>
      <c r="AZ96" s="4">
        <f t="shared" si="128"/>
        <v>1097.6157082748948</v>
      </c>
      <c r="BA96" s="3">
        <f t="shared" si="129"/>
        <v>19.635343618513325</v>
      </c>
      <c r="BB96" s="7"/>
      <c r="BC96" s="77">
        <v>175</v>
      </c>
      <c r="BD96" s="82">
        <f t="shared" si="110"/>
        <v>279.435937</v>
      </c>
      <c r="BE96" s="45">
        <v>9.064063</v>
      </c>
      <c r="BF96" s="4">
        <f t="shared" si="130"/>
        <v>1079.262136637841</v>
      </c>
      <c r="BG96" s="3">
        <f t="shared" si="131"/>
        <v>19.307014966687674</v>
      </c>
      <c r="BI96" s="77">
        <v>175</v>
      </c>
      <c r="BJ96" s="82">
        <f t="shared" si="111"/>
        <v>279.1625</v>
      </c>
      <c r="BK96" s="45">
        <v>9.3375</v>
      </c>
      <c r="BL96" s="4">
        <f t="shared" si="132"/>
        <v>1047.657295850067</v>
      </c>
      <c r="BM96" s="3">
        <f t="shared" si="133"/>
        <v>18.741633199464523</v>
      </c>
    </row>
    <row r="97" spans="1:65" ht="12.75">
      <c r="A97" s="77">
        <v>200</v>
      </c>
      <c r="B97" s="82">
        <f t="shared" si="101"/>
        <v>277.89375</v>
      </c>
      <c r="C97" s="45">
        <v>10.60625</v>
      </c>
      <c r="D97" s="4">
        <f t="shared" si="112"/>
        <v>1054.0954625810255</v>
      </c>
      <c r="E97" s="3">
        <f t="shared" si="113"/>
        <v>18.856806128461994</v>
      </c>
      <c r="F97" s="7"/>
      <c r="G97" s="77">
        <v>200</v>
      </c>
      <c r="H97" s="82">
        <f t="shared" si="102"/>
        <v>278.49531</v>
      </c>
      <c r="I97" s="45">
        <v>10.00469</v>
      </c>
      <c r="J97" s="4">
        <f t="shared" si="114"/>
        <v>1117.475903801117</v>
      </c>
      <c r="K97" s="3">
        <f t="shared" si="115"/>
        <v>19.99062439715773</v>
      </c>
      <c r="L97" s="7"/>
      <c r="M97" s="77">
        <v>200</v>
      </c>
      <c r="N97" s="82">
        <f t="shared" si="103"/>
        <v>278.61875</v>
      </c>
      <c r="O97" s="45">
        <v>9.88125</v>
      </c>
      <c r="P97" s="4">
        <f t="shared" si="116"/>
        <v>1131.4358001265023</v>
      </c>
      <c r="Q97" s="3">
        <f t="shared" si="117"/>
        <v>20.24035420619861</v>
      </c>
      <c r="R97" s="7"/>
      <c r="S97" s="77">
        <v>200</v>
      </c>
      <c r="T97" s="82">
        <f t="shared" si="104"/>
        <v>278.65625</v>
      </c>
      <c r="U97" s="45">
        <v>9.84375</v>
      </c>
      <c r="V97" s="4">
        <f t="shared" si="118"/>
        <v>1135.7460317460316</v>
      </c>
      <c r="W97" s="3">
        <f t="shared" si="119"/>
        <v>20.317460317460316</v>
      </c>
      <c r="X97" s="7"/>
      <c r="Y97" s="77">
        <v>200</v>
      </c>
      <c r="Z97" s="82">
        <f t="shared" si="105"/>
        <v>278.671875</v>
      </c>
      <c r="AA97" s="45">
        <v>9.828125</v>
      </c>
      <c r="AB97" s="4">
        <f t="shared" si="120"/>
        <v>1137.5516693163752</v>
      </c>
      <c r="AC97" s="3">
        <f t="shared" si="121"/>
        <v>20.349761526232115</v>
      </c>
      <c r="AE97" s="77">
        <v>200</v>
      </c>
      <c r="AF97" s="82">
        <f t="shared" si="106"/>
        <v>278.559375</v>
      </c>
      <c r="AG97" s="45">
        <v>9.940625</v>
      </c>
      <c r="AH97" s="4">
        <f t="shared" si="122"/>
        <v>1124.677774284816</v>
      </c>
      <c r="AI97" s="3">
        <f t="shared" si="123"/>
        <v>20.11945928953159</v>
      </c>
      <c r="AJ97" s="7"/>
      <c r="AK97" s="77">
        <v>200</v>
      </c>
      <c r="AL97" s="82">
        <f t="shared" si="107"/>
        <v>278.696875</v>
      </c>
      <c r="AM97" s="45">
        <v>9.803125</v>
      </c>
      <c r="AN97" s="4">
        <f t="shared" si="124"/>
        <v>1140.4526617787697</v>
      </c>
      <c r="AO97" s="3">
        <f t="shared" si="125"/>
        <v>20.40165763468282</v>
      </c>
      <c r="AP97" s="7"/>
      <c r="AQ97" s="77">
        <v>200</v>
      </c>
      <c r="AR97" s="82">
        <f t="shared" si="108"/>
        <v>278.35156</v>
      </c>
      <c r="AS97" s="45">
        <v>10.14844</v>
      </c>
      <c r="AT97" s="4">
        <f t="shared" si="126"/>
        <v>1101.647149709709</v>
      </c>
      <c r="AU97" s="3">
        <f t="shared" si="127"/>
        <v>19.70746242772288</v>
      </c>
      <c r="AV97" s="7"/>
      <c r="AW97" s="77">
        <v>200</v>
      </c>
      <c r="AX97" s="82">
        <f t="shared" si="109"/>
        <v>278.28437</v>
      </c>
      <c r="AY97" s="45">
        <v>10.21563</v>
      </c>
      <c r="AZ97" s="4">
        <f t="shared" si="128"/>
        <v>1094.4014221345133</v>
      </c>
      <c r="BA97" s="3">
        <f t="shared" si="129"/>
        <v>19.577842971994873</v>
      </c>
      <c r="BB97" s="7"/>
      <c r="BC97" s="77">
        <v>200</v>
      </c>
      <c r="BD97" s="82">
        <f t="shared" si="110"/>
        <v>278.20937</v>
      </c>
      <c r="BE97" s="45">
        <v>10.29063</v>
      </c>
      <c r="BF97" s="4">
        <f t="shared" si="130"/>
        <v>1086.42522372294</v>
      </c>
      <c r="BG97" s="3">
        <f t="shared" si="131"/>
        <v>19.435156059444367</v>
      </c>
      <c r="BI97" s="77">
        <v>200</v>
      </c>
      <c r="BJ97" s="82">
        <f t="shared" si="111"/>
        <v>277.975</v>
      </c>
      <c r="BK97" s="45">
        <v>10.525</v>
      </c>
      <c r="BL97" s="4">
        <f t="shared" si="132"/>
        <v>1062.232779097387</v>
      </c>
      <c r="BM97" s="3">
        <f t="shared" si="133"/>
        <v>19.002375296912113</v>
      </c>
    </row>
    <row r="98" spans="1:65" ht="12.75">
      <c r="A98" s="77">
        <v>225</v>
      </c>
      <c r="B98" s="82">
        <f t="shared" si="101"/>
        <v>276.60625</v>
      </c>
      <c r="C98" s="45">
        <v>11.89375</v>
      </c>
      <c r="D98" s="4">
        <f t="shared" si="112"/>
        <v>1057.488176563321</v>
      </c>
      <c r="E98" s="3">
        <f t="shared" si="113"/>
        <v>18.917498686284812</v>
      </c>
      <c r="F98" s="7"/>
      <c r="G98" s="77">
        <v>225</v>
      </c>
      <c r="H98" s="82">
        <f t="shared" si="102"/>
        <v>277.175</v>
      </c>
      <c r="I98" s="45">
        <v>11.325</v>
      </c>
      <c r="J98" s="4">
        <f t="shared" si="114"/>
        <v>1110.5960264900662</v>
      </c>
      <c r="K98" s="3">
        <f t="shared" si="115"/>
        <v>19.867549668874172</v>
      </c>
      <c r="L98" s="7"/>
      <c r="M98" s="77">
        <v>225</v>
      </c>
      <c r="N98" s="82">
        <f t="shared" si="103"/>
        <v>277.37656</v>
      </c>
      <c r="O98" s="45">
        <v>11.12344</v>
      </c>
      <c r="P98" s="4">
        <f t="shared" si="116"/>
        <v>1130.7203526966478</v>
      </c>
      <c r="Q98" s="3">
        <f t="shared" si="117"/>
        <v>20.227555504412305</v>
      </c>
      <c r="R98" s="7"/>
      <c r="S98" s="77">
        <v>225</v>
      </c>
      <c r="T98" s="82">
        <f t="shared" si="104"/>
        <v>277.44531</v>
      </c>
      <c r="U98" s="45">
        <v>11.05469</v>
      </c>
      <c r="V98" s="4">
        <f t="shared" si="118"/>
        <v>1137.752392875784</v>
      </c>
      <c r="W98" s="3">
        <f t="shared" si="119"/>
        <v>20.353352287581107</v>
      </c>
      <c r="X98" s="7"/>
      <c r="Y98" s="77">
        <v>225</v>
      </c>
      <c r="Z98" s="82">
        <f t="shared" si="105"/>
        <v>277.46094</v>
      </c>
      <c r="AA98" s="45">
        <v>11.03906</v>
      </c>
      <c r="AB98" s="4">
        <f t="shared" si="120"/>
        <v>1139.3633153547496</v>
      </c>
      <c r="AC98" s="3">
        <f t="shared" si="121"/>
        <v>20.382170221015198</v>
      </c>
      <c r="AE98" s="77">
        <v>225</v>
      </c>
      <c r="AF98" s="82">
        <f t="shared" si="106"/>
        <v>277.46719</v>
      </c>
      <c r="AG98" s="45">
        <v>11.03281</v>
      </c>
      <c r="AH98" s="4">
        <f t="shared" si="122"/>
        <v>1140.0087557023098</v>
      </c>
      <c r="AI98" s="3">
        <f t="shared" si="123"/>
        <v>20.393716559969764</v>
      </c>
      <c r="AJ98" s="7"/>
      <c r="AK98" s="77">
        <v>225</v>
      </c>
      <c r="AL98" s="82">
        <f t="shared" si="107"/>
        <v>277.46719</v>
      </c>
      <c r="AM98" s="45">
        <v>11.03281</v>
      </c>
      <c r="AN98" s="4">
        <f t="shared" si="124"/>
        <v>1140.0087557023098</v>
      </c>
      <c r="AO98" s="3">
        <f t="shared" si="125"/>
        <v>20.393716559969764</v>
      </c>
      <c r="AP98" s="7"/>
      <c r="AQ98" s="77">
        <v>225</v>
      </c>
      <c r="AR98" s="82">
        <f t="shared" si="108"/>
        <v>277.22656</v>
      </c>
      <c r="AS98" s="45">
        <v>11.27344</v>
      </c>
      <c r="AT98" s="4">
        <f t="shared" si="126"/>
        <v>1115.6754282632453</v>
      </c>
      <c r="AU98" s="3">
        <f t="shared" si="127"/>
        <v>19.958415532437304</v>
      </c>
      <c r="AV98" s="7"/>
      <c r="AW98" s="77">
        <v>225</v>
      </c>
      <c r="AX98" s="82">
        <f t="shared" si="109"/>
        <v>277.10937</v>
      </c>
      <c r="AY98" s="45">
        <v>11.39063</v>
      </c>
      <c r="AZ98" s="4">
        <f t="shared" si="128"/>
        <v>1104.1970461686492</v>
      </c>
      <c r="BA98" s="3">
        <f t="shared" si="129"/>
        <v>19.753077748991934</v>
      </c>
      <c r="BB98" s="7"/>
      <c r="BC98" s="77">
        <v>225</v>
      </c>
      <c r="BD98" s="82">
        <f t="shared" si="110"/>
        <v>276.95937</v>
      </c>
      <c r="BE98" s="45">
        <v>11.54063</v>
      </c>
      <c r="BF98" s="4">
        <f t="shared" si="130"/>
        <v>1089.845181762174</v>
      </c>
      <c r="BG98" s="3">
        <f t="shared" si="131"/>
        <v>19.496335988589877</v>
      </c>
      <c r="BI98" s="77">
        <v>225</v>
      </c>
      <c r="BJ98" s="82">
        <f t="shared" si="111"/>
        <v>276.7375</v>
      </c>
      <c r="BK98" s="45">
        <v>11.7625</v>
      </c>
      <c r="BL98" s="4">
        <f t="shared" si="132"/>
        <v>1069.287991498406</v>
      </c>
      <c r="BM98" s="3">
        <f t="shared" si="133"/>
        <v>19.128586609989373</v>
      </c>
    </row>
    <row r="99" spans="1:65" ht="12.75">
      <c r="A99" s="77">
        <v>250</v>
      </c>
      <c r="B99" s="82">
        <f t="shared" si="101"/>
        <v>275.43125</v>
      </c>
      <c r="C99" s="45">
        <v>13.06875</v>
      </c>
      <c r="D99" s="4">
        <f t="shared" si="112"/>
        <v>1069.3448110951697</v>
      </c>
      <c r="E99" s="3">
        <f t="shared" si="113"/>
        <v>19.12960306073649</v>
      </c>
      <c r="F99" s="7"/>
      <c r="G99" s="77">
        <v>250</v>
      </c>
      <c r="H99" s="82">
        <f t="shared" si="102"/>
        <v>276.00312</v>
      </c>
      <c r="I99" s="45">
        <v>12.49688</v>
      </c>
      <c r="J99" s="4">
        <f t="shared" si="114"/>
        <v>1118.2791224689681</v>
      </c>
      <c r="K99" s="3">
        <f t="shared" si="115"/>
        <v>20.004993246314278</v>
      </c>
      <c r="L99" s="7"/>
      <c r="M99" s="77">
        <v>250</v>
      </c>
      <c r="N99" s="82">
        <f t="shared" si="103"/>
        <v>276.125</v>
      </c>
      <c r="O99" s="45">
        <v>12.375</v>
      </c>
      <c r="P99" s="4">
        <f t="shared" si="116"/>
        <v>1129.292929292929</v>
      </c>
      <c r="Q99" s="3">
        <f t="shared" si="117"/>
        <v>20.2020202020202</v>
      </c>
      <c r="R99" s="7"/>
      <c r="S99" s="77">
        <v>250</v>
      </c>
      <c r="T99" s="82">
        <f t="shared" si="104"/>
        <v>276.19219</v>
      </c>
      <c r="U99" s="45">
        <v>12.30781</v>
      </c>
      <c r="V99" s="4">
        <f t="shared" si="118"/>
        <v>1135.457892183906</v>
      </c>
      <c r="W99" s="3">
        <f t="shared" si="119"/>
        <v>20.312305763576138</v>
      </c>
      <c r="X99" s="7"/>
      <c r="Y99" s="77">
        <v>250</v>
      </c>
      <c r="Z99" s="82">
        <f t="shared" si="105"/>
        <v>276.36562</v>
      </c>
      <c r="AA99" s="45">
        <v>12.13438</v>
      </c>
      <c r="AB99" s="4">
        <f t="shared" si="120"/>
        <v>1151.6863655168208</v>
      </c>
      <c r="AC99" s="3">
        <f t="shared" si="121"/>
        <v>20.602618345560302</v>
      </c>
      <c r="AE99" s="77">
        <v>250</v>
      </c>
      <c r="AF99" s="82">
        <f t="shared" si="106"/>
        <v>276.2</v>
      </c>
      <c r="AG99" s="45">
        <v>12.3</v>
      </c>
      <c r="AH99" s="4">
        <f t="shared" si="122"/>
        <v>1136.1788617886177</v>
      </c>
      <c r="AI99" s="3">
        <f t="shared" si="123"/>
        <v>20.32520325203252</v>
      </c>
      <c r="AJ99" s="7"/>
      <c r="AK99" s="77">
        <v>250</v>
      </c>
      <c r="AL99" s="82">
        <f t="shared" si="107"/>
        <v>276.13437</v>
      </c>
      <c r="AM99" s="45">
        <v>12.36563</v>
      </c>
      <c r="AN99" s="4">
        <f t="shared" si="124"/>
        <v>1130.1486458837924</v>
      </c>
      <c r="AO99" s="3">
        <f t="shared" si="125"/>
        <v>20.2173281911233</v>
      </c>
      <c r="AP99" s="7"/>
      <c r="AQ99" s="77">
        <v>250</v>
      </c>
      <c r="AR99" s="82">
        <f t="shared" si="108"/>
        <v>275.98125</v>
      </c>
      <c r="AS99" s="45">
        <v>12.51875</v>
      </c>
      <c r="AT99" s="4">
        <f t="shared" si="126"/>
        <v>1116.3255117324013</v>
      </c>
      <c r="AU99" s="3">
        <f t="shared" si="127"/>
        <v>19.9700449326011</v>
      </c>
      <c r="AV99" s="7"/>
      <c r="AW99" s="77">
        <v>250</v>
      </c>
      <c r="AX99" s="82">
        <f t="shared" si="109"/>
        <v>276</v>
      </c>
      <c r="AY99" s="45">
        <v>12.5</v>
      </c>
      <c r="AZ99" s="4">
        <f t="shared" si="128"/>
        <v>1118</v>
      </c>
      <c r="BA99" s="3">
        <f t="shared" si="129"/>
        <v>20</v>
      </c>
      <c r="BB99" s="7"/>
      <c r="BC99" s="77">
        <v>250</v>
      </c>
      <c r="BD99" s="82">
        <f t="shared" si="110"/>
        <v>275.7625</v>
      </c>
      <c r="BE99" s="45">
        <v>12.7375</v>
      </c>
      <c r="BF99" s="4">
        <f t="shared" si="130"/>
        <v>1097.1540726202156</v>
      </c>
      <c r="BG99" s="3">
        <f t="shared" si="131"/>
        <v>19.62708537782139</v>
      </c>
      <c r="BI99" s="77">
        <v>250</v>
      </c>
      <c r="BJ99" s="82">
        <f t="shared" si="111"/>
        <v>275.54687</v>
      </c>
      <c r="BK99" s="45">
        <v>12.95313</v>
      </c>
      <c r="BL99" s="4">
        <f t="shared" si="132"/>
        <v>1078.889812732521</v>
      </c>
      <c r="BM99" s="3">
        <f t="shared" si="133"/>
        <v>19.300354431708783</v>
      </c>
    </row>
    <row r="100" spans="1:65" ht="12.75">
      <c r="A100" s="77">
        <v>275</v>
      </c>
      <c r="B100" s="82">
        <f t="shared" si="101"/>
        <v>274.31406</v>
      </c>
      <c r="C100" s="45">
        <v>14.18594</v>
      </c>
      <c r="D100" s="4">
        <f t="shared" si="112"/>
        <v>1083.6433821093278</v>
      </c>
      <c r="E100" s="3">
        <f t="shared" si="113"/>
        <v>19.385391450971877</v>
      </c>
      <c r="F100" s="7"/>
      <c r="G100" s="77">
        <v>275</v>
      </c>
      <c r="H100" s="82">
        <f t="shared" si="102"/>
        <v>274.77969</v>
      </c>
      <c r="I100" s="45">
        <v>13.72031</v>
      </c>
      <c r="J100" s="4">
        <f t="shared" si="114"/>
        <v>1120.4192908177731</v>
      </c>
      <c r="K100" s="3">
        <f t="shared" si="115"/>
        <v>20.04327890550578</v>
      </c>
      <c r="L100" s="7"/>
      <c r="M100" s="77">
        <v>275</v>
      </c>
      <c r="N100" s="82">
        <f t="shared" si="103"/>
        <v>274.93594</v>
      </c>
      <c r="O100" s="45">
        <v>13.56406</v>
      </c>
      <c r="P100" s="4">
        <f t="shared" si="116"/>
        <v>1133.3258626104573</v>
      </c>
      <c r="Q100" s="3">
        <f t="shared" si="117"/>
        <v>20.2741656996504</v>
      </c>
      <c r="R100" s="7"/>
      <c r="S100" s="77">
        <v>275</v>
      </c>
      <c r="T100" s="82">
        <f t="shared" si="104"/>
        <v>275.08125</v>
      </c>
      <c r="U100" s="45">
        <v>13.41875</v>
      </c>
      <c r="V100" s="4">
        <f t="shared" si="118"/>
        <v>1145.5985095482067</v>
      </c>
      <c r="W100" s="3">
        <f t="shared" si="119"/>
        <v>20.493712156497438</v>
      </c>
      <c r="X100" s="7"/>
      <c r="Y100" s="77">
        <v>275</v>
      </c>
      <c r="Z100" s="82">
        <f t="shared" si="105"/>
        <v>275.14844</v>
      </c>
      <c r="AA100" s="45">
        <v>13.35156</v>
      </c>
      <c r="AB100" s="4">
        <f t="shared" si="120"/>
        <v>1151.3635859779681</v>
      </c>
      <c r="AC100" s="3">
        <f t="shared" si="121"/>
        <v>20.596844114096033</v>
      </c>
      <c r="AE100" s="77">
        <v>275</v>
      </c>
      <c r="AF100" s="82">
        <f t="shared" si="106"/>
        <v>274.975</v>
      </c>
      <c r="AG100" s="45">
        <v>13.525</v>
      </c>
      <c r="AH100" s="4">
        <f t="shared" si="122"/>
        <v>1136.5988909426987</v>
      </c>
      <c r="AI100" s="3">
        <f t="shared" si="123"/>
        <v>20.33271719038817</v>
      </c>
      <c r="AJ100" s="7"/>
      <c r="AK100" s="77">
        <v>275</v>
      </c>
      <c r="AL100" s="82">
        <f t="shared" si="107"/>
        <v>275.00156</v>
      </c>
      <c r="AM100" s="45">
        <v>13.49844</v>
      </c>
      <c r="AN100" s="4">
        <f t="shared" si="124"/>
        <v>1138.8353024497646</v>
      </c>
      <c r="AO100" s="3">
        <f t="shared" si="125"/>
        <v>20.372724551874143</v>
      </c>
      <c r="AP100" s="7"/>
      <c r="AQ100" s="77">
        <v>275</v>
      </c>
      <c r="AR100" s="82">
        <f t="shared" si="108"/>
        <v>274.69687</v>
      </c>
      <c r="AS100" s="45">
        <v>13.80313</v>
      </c>
      <c r="AT100" s="4">
        <f t="shared" si="126"/>
        <v>1113.696676043767</v>
      </c>
      <c r="AU100" s="3">
        <f t="shared" si="127"/>
        <v>19.923017460532503</v>
      </c>
      <c r="AV100" s="7"/>
      <c r="AW100" s="77">
        <v>275</v>
      </c>
      <c r="AX100" s="82">
        <f t="shared" si="109"/>
        <v>274.75312</v>
      </c>
      <c r="AY100" s="45">
        <v>13.74688</v>
      </c>
      <c r="AZ100" s="4">
        <f t="shared" si="128"/>
        <v>1118.2537419399891</v>
      </c>
      <c r="BA100" s="3">
        <f t="shared" si="129"/>
        <v>20.004539211806605</v>
      </c>
      <c r="BB100" s="7"/>
      <c r="BC100" s="77">
        <v>275</v>
      </c>
      <c r="BD100" s="82">
        <f t="shared" si="110"/>
        <v>274.48906</v>
      </c>
      <c r="BE100" s="45">
        <v>14.01094</v>
      </c>
      <c r="BF100" s="4">
        <f t="shared" si="130"/>
        <v>1097.1783477768086</v>
      </c>
      <c r="BG100" s="3">
        <f t="shared" si="131"/>
        <v>19.627519638225557</v>
      </c>
      <c r="BI100" s="77">
        <v>275</v>
      </c>
      <c r="BJ100" s="82">
        <f t="shared" si="111"/>
        <v>274.25156</v>
      </c>
      <c r="BK100" s="45">
        <v>14.24844</v>
      </c>
      <c r="BL100" s="4">
        <f t="shared" si="132"/>
        <v>1078.8900398920864</v>
      </c>
      <c r="BM100" s="3">
        <f t="shared" si="133"/>
        <v>19.30035849538616</v>
      </c>
    </row>
    <row r="101" spans="1:65" ht="12.75">
      <c r="A101" s="77">
        <v>300</v>
      </c>
      <c r="B101" s="82">
        <f t="shared" si="101"/>
        <v>273.16875</v>
      </c>
      <c r="C101" s="45">
        <v>15.33125</v>
      </c>
      <c r="D101" s="4">
        <f t="shared" si="112"/>
        <v>1093.8442723196085</v>
      </c>
      <c r="E101" s="3">
        <f t="shared" si="113"/>
        <v>19.56787607011822</v>
      </c>
      <c r="F101" s="7"/>
      <c r="G101" s="77">
        <v>300</v>
      </c>
      <c r="H101" s="82">
        <f t="shared" si="102"/>
        <v>273.6875</v>
      </c>
      <c r="I101" s="45">
        <v>14.8125</v>
      </c>
      <c r="J101" s="4">
        <f t="shared" si="114"/>
        <v>1132.1518987341772</v>
      </c>
      <c r="K101" s="3">
        <f t="shared" si="115"/>
        <v>20.253164556962027</v>
      </c>
      <c r="L101" s="7"/>
      <c r="M101" s="77">
        <v>300</v>
      </c>
      <c r="N101" s="82">
        <f t="shared" si="103"/>
        <v>273.7875</v>
      </c>
      <c r="O101" s="45">
        <v>14.7125</v>
      </c>
      <c r="P101" s="4">
        <f t="shared" si="116"/>
        <v>1139.8470688190314</v>
      </c>
      <c r="Q101" s="3">
        <f t="shared" si="117"/>
        <v>20.390824129141887</v>
      </c>
      <c r="R101" s="7"/>
      <c r="S101" s="77">
        <v>300</v>
      </c>
      <c r="T101" s="82">
        <f t="shared" si="104"/>
        <v>274</v>
      </c>
      <c r="U101" s="45">
        <v>14.5</v>
      </c>
      <c r="V101" s="4">
        <f t="shared" si="118"/>
        <v>1156.551724137931</v>
      </c>
      <c r="W101" s="3">
        <f t="shared" si="119"/>
        <v>20.689655172413794</v>
      </c>
      <c r="X101" s="7"/>
      <c r="Y101" s="77">
        <v>300</v>
      </c>
      <c r="Z101" s="82">
        <f t="shared" si="105"/>
        <v>274.05312</v>
      </c>
      <c r="AA101" s="45">
        <v>14.44688</v>
      </c>
      <c r="AB101" s="4">
        <f t="shared" si="120"/>
        <v>1160.8042705414593</v>
      </c>
      <c r="AC101" s="3">
        <f t="shared" si="121"/>
        <v>20.76572934778997</v>
      </c>
      <c r="AE101" s="77">
        <v>300</v>
      </c>
      <c r="AF101" s="82">
        <f t="shared" si="106"/>
        <v>273.70937</v>
      </c>
      <c r="AG101" s="45">
        <v>14.79063</v>
      </c>
      <c r="AH101" s="4">
        <f t="shared" si="122"/>
        <v>1133.8259425054916</v>
      </c>
      <c r="AI101" s="3">
        <f t="shared" si="123"/>
        <v>20.283111672727937</v>
      </c>
      <c r="AJ101" s="7"/>
      <c r="AK101" s="77">
        <v>300</v>
      </c>
      <c r="AL101" s="82">
        <f t="shared" si="107"/>
        <v>273.91406</v>
      </c>
      <c r="AM101" s="45">
        <v>14.58594</v>
      </c>
      <c r="AN101" s="4">
        <f t="shared" si="124"/>
        <v>1149.7373498039892</v>
      </c>
      <c r="AO101" s="3">
        <f t="shared" si="125"/>
        <v>20.567752232629505</v>
      </c>
      <c r="AP101" s="7"/>
      <c r="AQ101" s="77">
        <v>300</v>
      </c>
      <c r="AR101" s="82">
        <f t="shared" si="108"/>
        <v>273.51406</v>
      </c>
      <c r="AS101" s="45">
        <v>14.98594</v>
      </c>
      <c r="AT101" s="4">
        <f t="shared" si="126"/>
        <v>1119.0489218560865</v>
      </c>
      <c r="AU101" s="3">
        <f t="shared" si="127"/>
        <v>20.01876425502838</v>
      </c>
      <c r="AV101" s="7"/>
      <c r="AW101" s="77">
        <v>300</v>
      </c>
      <c r="AX101" s="82">
        <f t="shared" si="109"/>
        <v>273.575</v>
      </c>
      <c r="AY101" s="45">
        <v>14.925</v>
      </c>
      <c r="AZ101" s="4">
        <f t="shared" si="128"/>
        <v>1123.6180904522612</v>
      </c>
      <c r="BA101" s="3">
        <f t="shared" si="129"/>
        <v>20.100502512562812</v>
      </c>
      <c r="BB101" s="7"/>
      <c r="BC101" s="77">
        <v>300</v>
      </c>
      <c r="BD101" s="82">
        <f t="shared" si="110"/>
        <v>273.30937</v>
      </c>
      <c r="BE101" s="45">
        <v>15.19063</v>
      </c>
      <c r="BF101" s="4">
        <f t="shared" si="130"/>
        <v>1103.9700130935976</v>
      </c>
      <c r="BG101" s="3">
        <f t="shared" si="131"/>
        <v>19.749016334411408</v>
      </c>
      <c r="BI101" s="77">
        <v>300</v>
      </c>
      <c r="BJ101" s="82">
        <f t="shared" si="111"/>
        <v>273.05625</v>
      </c>
      <c r="BK101" s="45">
        <v>15.44375</v>
      </c>
      <c r="BL101" s="4">
        <f t="shared" si="132"/>
        <v>1085.87616349656</v>
      </c>
      <c r="BM101" s="3">
        <f t="shared" si="133"/>
        <v>19.42533387292594</v>
      </c>
    </row>
    <row r="102" spans="1:65" ht="12.75">
      <c r="A102" s="77">
        <v>325</v>
      </c>
      <c r="B102" s="82">
        <f t="shared" si="101"/>
        <v>272.12344</v>
      </c>
      <c r="C102" s="45">
        <v>16.37656</v>
      </c>
      <c r="D102" s="3">
        <f t="shared" si="112"/>
        <v>1109.3599632645683</v>
      </c>
      <c r="E102" s="3">
        <f t="shared" si="113"/>
        <v>19.845437625484227</v>
      </c>
      <c r="F102" s="7"/>
      <c r="G102" s="77">
        <v>325</v>
      </c>
      <c r="H102" s="82">
        <f t="shared" si="102"/>
        <v>272.55625</v>
      </c>
      <c r="I102" s="45">
        <v>15.94375</v>
      </c>
      <c r="J102" s="4">
        <f t="shared" si="114"/>
        <v>1139.4747157977265</v>
      </c>
      <c r="K102" s="3">
        <f t="shared" si="115"/>
        <v>20.384163073304588</v>
      </c>
      <c r="L102" s="7"/>
      <c r="M102" s="77">
        <v>325</v>
      </c>
      <c r="N102" s="82">
        <f t="shared" si="103"/>
        <v>272.69062</v>
      </c>
      <c r="O102" s="45">
        <v>15.80938</v>
      </c>
      <c r="P102" s="4">
        <f t="shared" si="116"/>
        <v>1149.1595495838546</v>
      </c>
      <c r="Q102" s="3">
        <f t="shared" si="117"/>
        <v>20.557415913843553</v>
      </c>
      <c r="R102" s="7"/>
      <c r="S102" s="77">
        <v>325</v>
      </c>
      <c r="T102" s="82">
        <f t="shared" si="104"/>
        <v>272.81094</v>
      </c>
      <c r="U102" s="45">
        <v>15.68906</v>
      </c>
      <c r="V102" s="4">
        <f t="shared" si="118"/>
        <v>1157.9724980336616</v>
      </c>
      <c r="W102" s="3">
        <f t="shared" si="119"/>
        <v>20.71507152117463</v>
      </c>
      <c r="X102" s="7"/>
      <c r="Y102" s="77">
        <v>325</v>
      </c>
      <c r="Z102" s="82">
        <f t="shared" si="105"/>
        <v>272.77969</v>
      </c>
      <c r="AA102" s="45">
        <v>15.72031</v>
      </c>
      <c r="AB102" s="4">
        <f t="shared" si="120"/>
        <v>1155.6705942821739</v>
      </c>
      <c r="AC102" s="3">
        <f t="shared" si="121"/>
        <v>20.67389256318737</v>
      </c>
      <c r="AE102" s="77">
        <v>325</v>
      </c>
      <c r="AF102" s="82">
        <f t="shared" si="106"/>
        <v>272.72187</v>
      </c>
      <c r="AG102" s="45">
        <v>15.77813</v>
      </c>
      <c r="AH102" s="3">
        <f t="shared" si="122"/>
        <v>1151.4355630229943</v>
      </c>
      <c r="AI102" s="3">
        <f t="shared" si="123"/>
        <v>20.598131717763764</v>
      </c>
      <c r="AJ102" s="7"/>
      <c r="AK102" s="77">
        <v>325</v>
      </c>
      <c r="AL102" s="82">
        <f t="shared" si="107"/>
        <v>272.66562</v>
      </c>
      <c r="AM102" s="45">
        <v>15.83438</v>
      </c>
      <c r="AN102" s="4">
        <f t="shared" si="124"/>
        <v>1147.3452070747323</v>
      </c>
      <c r="AO102" s="3">
        <f t="shared" si="125"/>
        <v>20.524958981658898</v>
      </c>
      <c r="AP102" s="7"/>
      <c r="AQ102" s="77">
        <v>325</v>
      </c>
      <c r="AR102" s="82">
        <f t="shared" si="108"/>
        <v>272.39687</v>
      </c>
      <c r="AS102" s="45">
        <v>16.10313</v>
      </c>
      <c r="AT102" s="4">
        <f t="shared" si="126"/>
        <v>1128.196816395322</v>
      </c>
      <c r="AU102" s="3">
        <f t="shared" si="127"/>
        <v>20.18241174231345</v>
      </c>
      <c r="AV102" s="7"/>
      <c r="AW102" s="77">
        <v>325</v>
      </c>
      <c r="AX102" s="82">
        <f t="shared" si="109"/>
        <v>272.30156</v>
      </c>
      <c r="AY102" s="45">
        <v>16.19844</v>
      </c>
      <c r="AZ102" s="4">
        <f t="shared" si="128"/>
        <v>1121.5586192250612</v>
      </c>
      <c r="BA102" s="3">
        <f t="shared" si="129"/>
        <v>20.06366045125333</v>
      </c>
      <c r="BB102" s="7"/>
      <c r="BC102" s="77">
        <v>325</v>
      </c>
      <c r="BD102" s="82">
        <f t="shared" si="110"/>
        <v>272.00625</v>
      </c>
      <c r="BE102" s="45">
        <v>16.49375</v>
      </c>
      <c r="BF102" s="4">
        <f t="shared" si="130"/>
        <v>1101.4778325123152</v>
      </c>
      <c r="BG102" s="3">
        <f t="shared" si="131"/>
        <v>19.704433497536947</v>
      </c>
      <c r="BI102" s="77">
        <v>325</v>
      </c>
      <c r="BJ102" s="82">
        <f t="shared" si="111"/>
        <v>271.79531</v>
      </c>
      <c r="BK102" s="45">
        <v>16.70469</v>
      </c>
      <c r="BL102" s="4">
        <f t="shared" si="132"/>
        <v>1087.5688204929274</v>
      </c>
      <c r="BM102" s="3">
        <f t="shared" si="133"/>
        <v>19.455613962306394</v>
      </c>
    </row>
    <row r="103" spans="1:65" ht="12.75">
      <c r="A103" s="77">
        <v>350</v>
      </c>
      <c r="B103" s="82">
        <f t="shared" si="101"/>
        <v>271.02187</v>
      </c>
      <c r="C103" s="45">
        <v>17.47813</v>
      </c>
      <c r="D103" s="3">
        <f t="shared" si="112"/>
        <v>1119.3989288327757</v>
      </c>
      <c r="E103" s="3">
        <f t="shared" si="113"/>
        <v>20.02502556051477</v>
      </c>
      <c r="F103" s="7"/>
      <c r="G103" s="77">
        <v>350</v>
      </c>
      <c r="H103" s="82">
        <f t="shared" si="102"/>
        <v>271.51406</v>
      </c>
      <c r="I103" s="45">
        <v>16.98594</v>
      </c>
      <c r="J103" s="4">
        <f t="shared" si="114"/>
        <v>1151.8349882314433</v>
      </c>
      <c r="K103" s="3">
        <f t="shared" si="115"/>
        <v>20.605277070329933</v>
      </c>
      <c r="L103" s="7"/>
      <c r="M103" s="77">
        <v>350</v>
      </c>
      <c r="N103" s="82">
        <f t="shared" si="103"/>
        <v>271.69375</v>
      </c>
      <c r="O103" s="45">
        <v>16.80625</v>
      </c>
      <c r="P103" s="4">
        <f t="shared" si="116"/>
        <v>1164.1502417255485</v>
      </c>
      <c r="Q103" s="3">
        <f t="shared" si="117"/>
        <v>20.825585719598365</v>
      </c>
      <c r="R103" s="7"/>
      <c r="S103" s="77">
        <v>350</v>
      </c>
      <c r="T103" s="82">
        <f t="shared" si="104"/>
        <v>271.65156</v>
      </c>
      <c r="U103" s="45">
        <v>16.84844</v>
      </c>
      <c r="V103" s="4">
        <f t="shared" si="118"/>
        <v>1161.235105445964</v>
      </c>
      <c r="W103" s="3">
        <f t="shared" si="119"/>
        <v>20.77343659116215</v>
      </c>
      <c r="X103" s="7"/>
      <c r="Y103" s="77">
        <v>350</v>
      </c>
      <c r="Z103" s="82">
        <f t="shared" si="105"/>
        <v>271.63125</v>
      </c>
      <c r="AA103" s="45">
        <v>16.86875</v>
      </c>
      <c r="AB103" s="4">
        <f t="shared" si="120"/>
        <v>1159.8369766580215</v>
      </c>
      <c r="AC103" s="3">
        <f t="shared" si="121"/>
        <v>20.74842534271953</v>
      </c>
      <c r="AE103" s="77">
        <v>350</v>
      </c>
      <c r="AF103" s="82">
        <f t="shared" si="106"/>
        <v>271.48125</v>
      </c>
      <c r="AG103" s="45">
        <v>17.01875</v>
      </c>
      <c r="AH103" s="3">
        <f t="shared" si="122"/>
        <v>1149.6143958868895</v>
      </c>
      <c r="AI103" s="3">
        <f t="shared" si="123"/>
        <v>20.565552699228792</v>
      </c>
      <c r="AJ103" s="7"/>
      <c r="AK103" s="77">
        <v>350</v>
      </c>
      <c r="AL103" s="82">
        <f t="shared" si="107"/>
        <v>271.51562</v>
      </c>
      <c r="AM103" s="45">
        <v>16.98438</v>
      </c>
      <c r="AN103" s="4">
        <f t="shared" si="124"/>
        <v>1151.9407832373038</v>
      </c>
      <c r="AO103" s="3">
        <f t="shared" si="125"/>
        <v>20.607169646463397</v>
      </c>
      <c r="AP103" s="7"/>
      <c r="AQ103" s="77">
        <v>350</v>
      </c>
      <c r="AR103" s="82">
        <f t="shared" si="108"/>
        <v>271.18437</v>
      </c>
      <c r="AS103" s="45">
        <v>17.31563</v>
      </c>
      <c r="AT103" s="4">
        <f t="shared" si="126"/>
        <v>1129.9040231282374</v>
      </c>
      <c r="AU103" s="3">
        <f t="shared" si="127"/>
        <v>20.212952113206395</v>
      </c>
      <c r="AV103" s="7"/>
      <c r="AW103" s="77">
        <v>350</v>
      </c>
      <c r="AX103" s="82">
        <f t="shared" si="109"/>
        <v>271.10312</v>
      </c>
      <c r="AY103" s="45">
        <v>17.39688</v>
      </c>
      <c r="AZ103" s="4">
        <f t="shared" si="128"/>
        <v>1124.6269446015608</v>
      </c>
      <c r="BA103" s="3">
        <f t="shared" si="129"/>
        <v>20.118549992872286</v>
      </c>
      <c r="BB103" s="7"/>
      <c r="BC103" s="77">
        <v>350</v>
      </c>
      <c r="BD103" s="82">
        <f t="shared" si="110"/>
        <v>270.85781</v>
      </c>
      <c r="BE103" s="45">
        <v>17.64219</v>
      </c>
      <c r="BF103" s="4">
        <f t="shared" si="130"/>
        <v>1108.989303482164</v>
      </c>
      <c r="BG103" s="3">
        <f t="shared" si="131"/>
        <v>19.838806860146047</v>
      </c>
      <c r="BI103" s="77">
        <v>350</v>
      </c>
      <c r="BJ103" s="82">
        <f t="shared" si="111"/>
        <v>270.52187</v>
      </c>
      <c r="BK103" s="45">
        <v>17.97813</v>
      </c>
      <c r="BL103" s="4">
        <f t="shared" si="132"/>
        <v>1088.2666884709365</v>
      </c>
      <c r="BM103" s="3">
        <f t="shared" si="133"/>
        <v>19.468098183737684</v>
      </c>
    </row>
    <row r="104" spans="1:65" ht="12.75">
      <c r="A104" s="77">
        <v>375</v>
      </c>
      <c r="B104" s="82">
        <f t="shared" si="101"/>
        <v>269.86094</v>
      </c>
      <c r="C104" s="45">
        <v>18.63906</v>
      </c>
      <c r="D104" s="3">
        <f t="shared" si="112"/>
        <v>1124.6543548869954</v>
      </c>
      <c r="E104" s="3">
        <f t="shared" si="113"/>
        <v>20.119040337871116</v>
      </c>
      <c r="F104" s="7"/>
      <c r="G104" s="77">
        <v>375</v>
      </c>
      <c r="H104" s="82">
        <f t="shared" si="102"/>
        <v>270.36094</v>
      </c>
      <c r="I104" s="45">
        <v>18.13906</v>
      </c>
      <c r="J104" s="4">
        <f t="shared" si="114"/>
        <v>1155.655254461918</v>
      </c>
      <c r="K104" s="3">
        <f t="shared" si="115"/>
        <v>20.673618147798177</v>
      </c>
      <c r="L104" s="7"/>
      <c r="M104" s="77">
        <v>375</v>
      </c>
      <c r="N104" s="82">
        <f t="shared" si="103"/>
        <v>270.55312</v>
      </c>
      <c r="O104" s="45">
        <v>17.94688</v>
      </c>
      <c r="P104" s="4">
        <f t="shared" si="116"/>
        <v>1168.0303205905427</v>
      </c>
      <c r="Q104" s="3">
        <f t="shared" si="117"/>
        <v>20.89499679052849</v>
      </c>
      <c r="R104" s="7"/>
      <c r="S104" s="77">
        <v>375</v>
      </c>
      <c r="T104" s="82">
        <f t="shared" si="104"/>
        <v>270.52656</v>
      </c>
      <c r="U104" s="45">
        <v>17.97344</v>
      </c>
      <c r="V104" s="4">
        <f t="shared" si="118"/>
        <v>1166.304280093293</v>
      </c>
      <c r="W104" s="3">
        <f t="shared" si="119"/>
        <v>20.864119500774475</v>
      </c>
      <c r="X104" s="7"/>
      <c r="Y104" s="77">
        <v>375</v>
      </c>
      <c r="Z104" s="82">
        <f t="shared" si="105"/>
        <v>270.42344</v>
      </c>
      <c r="AA104" s="45">
        <v>18.07656</v>
      </c>
      <c r="AB104" s="4">
        <f t="shared" si="120"/>
        <v>1159.6509512871917</v>
      </c>
      <c r="AC104" s="3">
        <f t="shared" si="121"/>
        <v>20.745097518554413</v>
      </c>
      <c r="AE104" s="77">
        <v>375</v>
      </c>
      <c r="AF104" s="82">
        <f t="shared" si="106"/>
        <v>270.25156</v>
      </c>
      <c r="AG104" s="45">
        <v>18.24844</v>
      </c>
      <c r="AH104" s="3">
        <f t="shared" si="122"/>
        <v>1148.7283296544801</v>
      </c>
      <c r="AI104" s="3">
        <f t="shared" si="123"/>
        <v>20.54970178272773</v>
      </c>
      <c r="AJ104" s="7"/>
      <c r="AK104" s="77">
        <v>375</v>
      </c>
      <c r="AL104" s="82">
        <f t="shared" si="107"/>
        <v>270.3</v>
      </c>
      <c r="AM104" s="45">
        <v>18.2</v>
      </c>
      <c r="AN104" s="4">
        <f t="shared" si="124"/>
        <v>1151.7857142857144</v>
      </c>
      <c r="AO104" s="3">
        <f t="shared" si="125"/>
        <v>20.604395604395606</v>
      </c>
      <c r="AP104" s="7"/>
      <c r="AQ104" s="77">
        <v>375</v>
      </c>
      <c r="AR104" s="82">
        <f t="shared" si="108"/>
        <v>270.05</v>
      </c>
      <c r="AS104" s="45">
        <v>18.45</v>
      </c>
      <c r="AT104" s="4">
        <f t="shared" si="126"/>
        <v>1136.1788617886177</v>
      </c>
      <c r="AU104" s="3">
        <f t="shared" si="127"/>
        <v>20.32520325203252</v>
      </c>
      <c r="AV104" s="7"/>
      <c r="AW104" s="77">
        <v>375</v>
      </c>
      <c r="AX104" s="82">
        <f t="shared" si="109"/>
        <v>269.85937</v>
      </c>
      <c r="AY104" s="45">
        <v>18.64063</v>
      </c>
      <c r="AZ104" s="4">
        <f t="shared" si="128"/>
        <v>1124.559631300015</v>
      </c>
      <c r="BA104" s="3">
        <f t="shared" si="129"/>
        <v>20.117345819320484</v>
      </c>
      <c r="BB104" s="7"/>
      <c r="BC104" s="77">
        <v>375</v>
      </c>
      <c r="BD104" s="82">
        <f t="shared" si="110"/>
        <v>269.65937</v>
      </c>
      <c r="BE104" s="45">
        <v>18.84063</v>
      </c>
      <c r="BF104" s="4">
        <f t="shared" si="130"/>
        <v>1112.6220301550425</v>
      </c>
      <c r="BG104" s="3">
        <f t="shared" si="131"/>
        <v>19.903793026029383</v>
      </c>
      <c r="BI104" s="77">
        <v>375</v>
      </c>
      <c r="BJ104" s="82">
        <f t="shared" si="111"/>
        <v>269.34375</v>
      </c>
      <c r="BK104" s="45">
        <v>19.15625</v>
      </c>
      <c r="BL104" s="4">
        <f t="shared" si="132"/>
        <v>1094.2903752039151</v>
      </c>
      <c r="BM104" s="3">
        <f t="shared" si="133"/>
        <v>19.575856443719413</v>
      </c>
    </row>
    <row r="105" spans="1:65" ht="12.75">
      <c r="A105" s="77">
        <v>400</v>
      </c>
      <c r="B105" s="82">
        <f t="shared" si="101"/>
        <v>268.76406</v>
      </c>
      <c r="C105" s="45">
        <v>19.73594</v>
      </c>
      <c r="D105" s="3">
        <f t="shared" si="112"/>
        <v>1132.9584504209074</v>
      </c>
      <c r="E105" s="3">
        <f t="shared" si="113"/>
        <v>20.267593030785463</v>
      </c>
      <c r="F105" s="7"/>
      <c r="G105" s="77">
        <v>400</v>
      </c>
      <c r="H105" s="82">
        <f t="shared" si="102"/>
        <v>269.26406</v>
      </c>
      <c r="I105" s="45">
        <v>19.23594</v>
      </c>
      <c r="J105" s="4">
        <f t="shared" si="114"/>
        <v>1162.4074518843374</v>
      </c>
      <c r="K105" s="3">
        <f t="shared" si="115"/>
        <v>20.794408799362028</v>
      </c>
      <c r="L105" s="7"/>
      <c r="M105" s="77">
        <v>400</v>
      </c>
      <c r="N105" s="82">
        <f t="shared" si="103"/>
        <v>269.54375</v>
      </c>
      <c r="O105" s="45">
        <v>18.95625</v>
      </c>
      <c r="P105" s="4">
        <f t="shared" si="116"/>
        <v>1179.5581932080447</v>
      </c>
      <c r="Q105" s="3">
        <f t="shared" si="117"/>
        <v>21.101219914276292</v>
      </c>
      <c r="R105" s="7"/>
      <c r="S105" s="77">
        <v>400</v>
      </c>
      <c r="T105" s="82">
        <f t="shared" si="104"/>
        <v>269.45156</v>
      </c>
      <c r="U105" s="45">
        <v>19.04844</v>
      </c>
      <c r="V105" s="4">
        <f t="shared" si="118"/>
        <v>1173.8494070905545</v>
      </c>
      <c r="W105" s="3">
        <f t="shared" si="119"/>
        <v>20.99909493900813</v>
      </c>
      <c r="X105" s="7"/>
      <c r="Y105" s="77">
        <v>400</v>
      </c>
      <c r="Z105" s="82">
        <f t="shared" si="105"/>
        <v>269.38281</v>
      </c>
      <c r="AA105" s="45">
        <v>19.11719</v>
      </c>
      <c r="AB105" s="4">
        <f t="shared" si="120"/>
        <v>1169.6279631054563</v>
      </c>
      <c r="AC105" s="3">
        <f t="shared" si="121"/>
        <v>20.92357715752158</v>
      </c>
      <c r="AE105" s="77">
        <v>400</v>
      </c>
      <c r="AF105" s="82">
        <f t="shared" si="106"/>
        <v>269.14844</v>
      </c>
      <c r="AG105" s="45">
        <v>19.35156</v>
      </c>
      <c r="AH105" s="3">
        <f t="shared" si="122"/>
        <v>1155.462401997565</v>
      </c>
      <c r="AI105" s="3">
        <f t="shared" si="123"/>
        <v>20.670168193158588</v>
      </c>
      <c r="AJ105" s="7"/>
      <c r="AK105" s="77">
        <v>400</v>
      </c>
      <c r="AL105" s="82">
        <f t="shared" si="107"/>
        <v>269.10312</v>
      </c>
      <c r="AM105" s="45">
        <v>19.39688</v>
      </c>
      <c r="AN105" s="4">
        <f t="shared" si="124"/>
        <v>1152.7627123537395</v>
      </c>
      <c r="AO105" s="3">
        <f t="shared" si="125"/>
        <v>20.621873208474767</v>
      </c>
      <c r="AP105" s="7"/>
      <c r="AQ105" s="77">
        <v>400</v>
      </c>
      <c r="AR105" s="82">
        <f t="shared" si="108"/>
        <v>268.73594</v>
      </c>
      <c r="AS105" s="45">
        <v>19.76406</v>
      </c>
      <c r="AT105" s="4">
        <f t="shared" si="126"/>
        <v>1131.346494596758</v>
      </c>
      <c r="AU105" s="3">
        <f t="shared" si="127"/>
        <v>20.2387566117488</v>
      </c>
      <c r="AV105" s="7"/>
      <c r="AW105" s="77">
        <v>400</v>
      </c>
      <c r="AX105" s="82">
        <f t="shared" si="109"/>
        <v>268.79531</v>
      </c>
      <c r="AY105" s="45">
        <v>19.70469</v>
      </c>
      <c r="AZ105" s="4">
        <f t="shared" si="128"/>
        <v>1134.7552283238153</v>
      </c>
      <c r="BA105" s="3">
        <f t="shared" si="129"/>
        <v>20.2997357481899</v>
      </c>
      <c r="BB105" s="7"/>
      <c r="BC105" s="77">
        <v>400</v>
      </c>
      <c r="BD105" s="82">
        <f t="shared" si="110"/>
        <v>268.51094</v>
      </c>
      <c r="BE105" s="45">
        <v>19.98906</v>
      </c>
      <c r="BF105" s="4">
        <f t="shared" si="130"/>
        <v>1118.6118806987424</v>
      </c>
      <c r="BG105" s="3">
        <f t="shared" si="131"/>
        <v>20.01094598745514</v>
      </c>
      <c r="BI105" s="77">
        <v>400</v>
      </c>
      <c r="BJ105" s="82">
        <f t="shared" si="111"/>
        <v>268.21094</v>
      </c>
      <c r="BK105" s="45">
        <v>20.28906</v>
      </c>
      <c r="BL105" s="4">
        <f t="shared" si="132"/>
        <v>1102.0717568975597</v>
      </c>
      <c r="BM105" s="3">
        <f t="shared" si="133"/>
        <v>19.715058262925933</v>
      </c>
    </row>
    <row r="106" spans="1:65" ht="12.75">
      <c r="A106" s="77">
        <v>425</v>
      </c>
      <c r="B106" s="82">
        <f t="shared" si="101"/>
        <v>267.82187</v>
      </c>
      <c r="C106" s="45">
        <v>20.67813</v>
      </c>
      <c r="D106" s="3">
        <f t="shared" si="112"/>
        <v>1148.9191720914803</v>
      </c>
      <c r="E106" s="3">
        <f t="shared" si="113"/>
        <v>20.55311577981181</v>
      </c>
      <c r="F106" s="7"/>
      <c r="G106" s="77">
        <v>425</v>
      </c>
      <c r="H106" s="82">
        <f t="shared" si="102"/>
        <v>268.21406</v>
      </c>
      <c r="I106" s="45">
        <v>20.28594</v>
      </c>
      <c r="J106" s="4">
        <f t="shared" si="114"/>
        <v>1171.131335299227</v>
      </c>
      <c r="K106" s="3">
        <f t="shared" si="115"/>
        <v>20.950471114476333</v>
      </c>
      <c r="L106" s="7"/>
      <c r="M106" s="77">
        <v>425</v>
      </c>
      <c r="N106" s="82">
        <f t="shared" si="103"/>
        <v>268.38437</v>
      </c>
      <c r="O106" s="45">
        <v>20.11563</v>
      </c>
      <c r="P106" s="4">
        <f t="shared" si="116"/>
        <v>1181.0467780526883</v>
      </c>
      <c r="Q106" s="3">
        <f t="shared" si="117"/>
        <v>21.127849339046303</v>
      </c>
      <c r="R106" s="7"/>
      <c r="S106" s="77">
        <v>425</v>
      </c>
      <c r="T106" s="82">
        <f t="shared" si="104"/>
        <v>268.35937</v>
      </c>
      <c r="U106" s="45">
        <v>20.14063</v>
      </c>
      <c r="V106" s="4">
        <f t="shared" si="118"/>
        <v>1179.5807777611722</v>
      </c>
      <c r="W106" s="3">
        <f t="shared" si="119"/>
        <v>21.101623931326873</v>
      </c>
      <c r="X106" s="7"/>
      <c r="Y106" s="77">
        <v>425</v>
      </c>
      <c r="Z106" s="82">
        <f t="shared" si="105"/>
        <v>268.29531</v>
      </c>
      <c r="AA106" s="45">
        <v>20.20469</v>
      </c>
      <c r="AB106" s="4">
        <f t="shared" si="120"/>
        <v>1175.840856751576</v>
      </c>
      <c r="AC106" s="3">
        <f t="shared" si="121"/>
        <v>21.03472015655771</v>
      </c>
      <c r="AE106" s="77">
        <v>425</v>
      </c>
      <c r="AF106" s="82">
        <f t="shared" si="106"/>
        <v>267.97656</v>
      </c>
      <c r="AG106" s="45">
        <v>20.52344</v>
      </c>
      <c r="AH106" s="3">
        <f t="shared" si="122"/>
        <v>1157.5788464312027</v>
      </c>
      <c r="AI106" s="3">
        <f t="shared" si="123"/>
        <v>20.708029453152104</v>
      </c>
      <c r="AJ106" s="7"/>
      <c r="AK106" s="77">
        <v>425</v>
      </c>
      <c r="AL106" s="82">
        <f t="shared" si="107"/>
        <v>267.93281</v>
      </c>
      <c r="AM106" s="45">
        <v>20.56719</v>
      </c>
      <c r="AN106" s="4">
        <f t="shared" si="124"/>
        <v>1155.1164743457905</v>
      </c>
      <c r="AO106" s="3">
        <f t="shared" si="125"/>
        <v>20.663979863073177</v>
      </c>
      <c r="AP106" s="7"/>
      <c r="AQ106" s="77">
        <v>425</v>
      </c>
      <c r="AR106" s="82">
        <f t="shared" si="108"/>
        <v>267.3625</v>
      </c>
      <c r="AS106" s="45">
        <v>21.1375</v>
      </c>
      <c r="AT106" s="4">
        <f t="shared" si="126"/>
        <v>1123.9503252513307</v>
      </c>
      <c r="AU106" s="3">
        <f t="shared" si="127"/>
        <v>20.106445890005915</v>
      </c>
      <c r="AV106" s="7"/>
      <c r="AW106" s="77">
        <v>425</v>
      </c>
      <c r="AX106" s="82">
        <f t="shared" si="109"/>
        <v>267.59844</v>
      </c>
      <c r="AY106" s="45">
        <v>20.90156</v>
      </c>
      <c r="AZ106" s="4">
        <f t="shared" si="128"/>
        <v>1136.6376480989936</v>
      </c>
      <c r="BA106" s="3">
        <f t="shared" si="129"/>
        <v>20.333410520554448</v>
      </c>
      <c r="BB106" s="7"/>
      <c r="BC106" s="77">
        <v>425</v>
      </c>
      <c r="BD106" s="82">
        <f t="shared" si="110"/>
        <v>267.32187</v>
      </c>
      <c r="BE106" s="45">
        <v>21.17813</v>
      </c>
      <c r="BF106" s="4">
        <f t="shared" si="130"/>
        <v>1121.794039417078</v>
      </c>
      <c r="BG106" s="3">
        <f t="shared" si="131"/>
        <v>20.067871903704436</v>
      </c>
      <c r="BI106" s="77">
        <v>425</v>
      </c>
      <c r="BJ106" s="82">
        <f t="shared" si="111"/>
        <v>267.02656</v>
      </c>
      <c r="BK106" s="45">
        <v>21.47344</v>
      </c>
      <c r="BL106" s="4">
        <f t="shared" si="132"/>
        <v>1106.366748876752</v>
      </c>
      <c r="BM106" s="3">
        <f t="shared" si="133"/>
        <v>19.791891750925796</v>
      </c>
    </row>
    <row r="107" spans="1:65" ht="12.75">
      <c r="A107" s="77">
        <v>450</v>
      </c>
      <c r="B107" s="82">
        <f t="shared" si="101"/>
        <v>266.74375</v>
      </c>
      <c r="C107" s="45">
        <v>21.75625</v>
      </c>
      <c r="D107" s="3">
        <f t="shared" si="112"/>
        <v>1156.219477161735</v>
      </c>
      <c r="E107" s="3">
        <f t="shared" si="113"/>
        <v>20.683711577133007</v>
      </c>
      <c r="F107" s="7"/>
      <c r="G107" s="77">
        <v>450</v>
      </c>
      <c r="H107" s="82">
        <f t="shared" si="102"/>
        <v>267.22031</v>
      </c>
      <c r="I107" s="45">
        <v>21.27969</v>
      </c>
      <c r="J107" s="4">
        <f t="shared" si="114"/>
        <v>1182.1130852940057</v>
      </c>
      <c r="K107" s="3">
        <f t="shared" si="115"/>
        <v>21.14692460275502</v>
      </c>
      <c r="L107" s="7"/>
      <c r="M107" s="77">
        <v>450</v>
      </c>
      <c r="N107" s="82">
        <f t="shared" si="103"/>
        <v>267.27812</v>
      </c>
      <c r="O107" s="45">
        <v>21.22188</v>
      </c>
      <c r="P107" s="4">
        <f t="shared" si="116"/>
        <v>1185.3332504000587</v>
      </c>
      <c r="Q107" s="3">
        <f t="shared" si="117"/>
        <v>21.204530418605703</v>
      </c>
      <c r="R107" s="7"/>
      <c r="S107" s="77">
        <v>450</v>
      </c>
      <c r="T107" s="82">
        <f t="shared" si="104"/>
        <v>267.36719</v>
      </c>
      <c r="U107" s="45">
        <v>21.13281</v>
      </c>
      <c r="V107" s="4">
        <f t="shared" si="118"/>
        <v>1190.329161147997</v>
      </c>
      <c r="W107" s="3">
        <f t="shared" si="119"/>
        <v>21.293902703899768</v>
      </c>
      <c r="X107" s="7"/>
      <c r="Y107" s="77">
        <v>450</v>
      </c>
      <c r="Z107" s="82">
        <f t="shared" si="105"/>
        <v>267.2375</v>
      </c>
      <c r="AA107" s="45">
        <v>21.2625</v>
      </c>
      <c r="AB107" s="4">
        <f t="shared" si="120"/>
        <v>1183.068783068783</v>
      </c>
      <c r="AC107" s="3">
        <f t="shared" si="121"/>
        <v>21.164021164021165</v>
      </c>
      <c r="AE107" s="77">
        <v>450</v>
      </c>
      <c r="AF107" s="82">
        <f t="shared" si="106"/>
        <v>266.89375</v>
      </c>
      <c r="AG107" s="45">
        <v>21.60625</v>
      </c>
      <c r="AH107" s="3">
        <f t="shared" si="122"/>
        <v>1164.2464564651432</v>
      </c>
      <c r="AI107" s="3">
        <f t="shared" si="123"/>
        <v>20.827306913508824</v>
      </c>
      <c r="AJ107" s="7"/>
      <c r="AK107" s="77">
        <v>450</v>
      </c>
      <c r="AL107" s="82">
        <f t="shared" si="107"/>
        <v>266.88281</v>
      </c>
      <c r="AM107" s="45">
        <v>21.61719</v>
      </c>
      <c r="AN107" s="4">
        <f t="shared" si="124"/>
        <v>1163.6572561003534</v>
      </c>
      <c r="AO107" s="3">
        <f t="shared" si="125"/>
        <v>20.81676665653584</v>
      </c>
      <c r="AP107" s="7"/>
      <c r="AQ107" s="77">
        <v>450</v>
      </c>
      <c r="AR107" s="82">
        <f t="shared" si="108"/>
        <v>266.44687</v>
      </c>
      <c r="AS107" s="45">
        <v>22.05313</v>
      </c>
      <c r="AT107" s="4">
        <f t="shared" si="126"/>
        <v>1140.6544105077148</v>
      </c>
      <c r="AU107" s="3">
        <f t="shared" si="127"/>
        <v>20.405266735379513</v>
      </c>
      <c r="AV107" s="7"/>
      <c r="AW107" s="77">
        <v>450</v>
      </c>
      <c r="AX107" s="82">
        <f t="shared" si="109"/>
        <v>266.51719</v>
      </c>
      <c r="AY107" s="45">
        <v>21.98281</v>
      </c>
      <c r="AZ107" s="4">
        <f t="shared" si="128"/>
        <v>1144.3032078246595</v>
      </c>
      <c r="BA107" s="3">
        <f t="shared" si="129"/>
        <v>20.470540390423245</v>
      </c>
      <c r="BB107" s="7"/>
      <c r="BC107" s="77">
        <v>450</v>
      </c>
      <c r="BD107" s="82">
        <f t="shared" si="110"/>
        <v>266.18437</v>
      </c>
      <c r="BE107" s="45">
        <v>22.31563</v>
      </c>
      <c r="BF107" s="4">
        <f t="shared" si="130"/>
        <v>1127.2368290745098</v>
      </c>
      <c r="BG107" s="3">
        <f t="shared" si="131"/>
        <v>20.165238444982286</v>
      </c>
      <c r="BI107" s="77">
        <v>450</v>
      </c>
      <c r="BJ107" s="82">
        <f t="shared" si="111"/>
        <v>265.9125</v>
      </c>
      <c r="BK107" s="45">
        <v>22.5875</v>
      </c>
      <c r="BL107" s="4">
        <f t="shared" si="132"/>
        <v>1113.6690647482014</v>
      </c>
      <c r="BM107" s="3">
        <f t="shared" si="133"/>
        <v>19.92252351964582</v>
      </c>
    </row>
    <row r="108" spans="1:65" ht="12.75">
      <c r="A108" s="77">
        <v>475</v>
      </c>
      <c r="B108" s="82">
        <f t="shared" si="101"/>
        <v>265.75</v>
      </c>
      <c r="C108" s="45">
        <v>22.75</v>
      </c>
      <c r="D108" s="3">
        <f t="shared" si="112"/>
        <v>1167.142857142857</v>
      </c>
      <c r="E108" s="3">
        <f t="shared" si="113"/>
        <v>20.87912087912088</v>
      </c>
      <c r="F108" s="7"/>
      <c r="G108" s="77">
        <v>475</v>
      </c>
      <c r="H108" s="82">
        <f t="shared" si="102"/>
        <v>266.14375</v>
      </c>
      <c r="I108" s="45">
        <v>22.35625</v>
      </c>
      <c r="J108" s="4">
        <f t="shared" si="114"/>
        <v>1187.699189264747</v>
      </c>
      <c r="K108" s="3">
        <f t="shared" si="115"/>
        <v>21.2468549063461</v>
      </c>
      <c r="L108" s="7"/>
      <c r="M108" s="77">
        <v>475</v>
      </c>
      <c r="N108" s="82">
        <f t="shared" si="103"/>
        <v>266.30156</v>
      </c>
      <c r="O108" s="45">
        <v>22.19844</v>
      </c>
      <c r="P108" s="4">
        <f t="shared" si="116"/>
        <v>1196.142611823173</v>
      </c>
      <c r="Q108" s="3">
        <f t="shared" si="117"/>
        <v>21.397900032614903</v>
      </c>
      <c r="R108" s="7"/>
      <c r="S108" s="77">
        <v>475</v>
      </c>
      <c r="T108" s="82">
        <f t="shared" si="104"/>
        <v>266.28906</v>
      </c>
      <c r="U108" s="45">
        <v>22.21094</v>
      </c>
      <c r="V108" s="4">
        <f t="shared" si="118"/>
        <v>1195.469439834604</v>
      </c>
      <c r="W108" s="3">
        <f t="shared" si="119"/>
        <v>21.38585759990347</v>
      </c>
      <c r="X108" s="7"/>
      <c r="Y108" s="77">
        <v>475</v>
      </c>
      <c r="Z108" s="82">
        <f t="shared" si="105"/>
        <v>266.16562</v>
      </c>
      <c r="AA108" s="45">
        <v>22.33438</v>
      </c>
      <c r="AB108" s="4">
        <f t="shared" si="120"/>
        <v>1188.8621936225675</v>
      </c>
      <c r="AC108" s="3">
        <f t="shared" si="121"/>
        <v>21.267659993248078</v>
      </c>
      <c r="AE108" s="77">
        <v>475</v>
      </c>
      <c r="AF108" s="82">
        <f t="shared" si="106"/>
        <v>265.82656</v>
      </c>
      <c r="AG108" s="45">
        <v>22.67344</v>
      </c>
      <c r="AH108" s="3">
        <f t="shared" si="122"/>
        <v>1171.0838761123148</v>
      </c>
      <c r="AI108" s="3">
        <f t="shared" si="123"/>
        <v>20.949622112921553</v>
      </c>
      <c r="AJ108" s="7"/>
      <c r="AK108" s="77">
        <v>475</v>
      </c>
      <c r="AL108" s="82">
        <f t="shared" si="107"/>
        <v>265.77187</v>
      </c>
      <c r="AM108" s="45">
        <v>22.72813</v>
      </c>
      <c r="AN108" s="4">
        <f t="shared" si="124"/>
        <v>1168.2659330090069</v>
      </c>
      <c r="AO108" s="3">
        <f t="shared" si="125"/>
        <v>20.899211681735366</v>
      </c>
      <c r="AP108" s="7"/>
      <c r="AQ108" s="77">
        <v>475</v>
      </c>
      <c r="AR108" s="82">
        <f t="shared" si="108"/>
        <v>265.43594</v>
      </c>
      <c r="AS108" s="45">
        <v>23.06406</v>
      </c>
      <c r="AT108" s="4">
        <f t="shared" si="126"/>
        <v>1151.2500401056882</v>
      </c>
      <c r="AU108" s="3">
        <f t="shared" si="127"/>
        <v>20.59481288203378</v>
      </c>
      <c r="AV108" s="7"/>
      <c r="AW108" s="77">
        <v>475</v>
      </c>
      <c r="AX108" s="82">
        <f t="shared" si="109"/>
        <v>265.32187</v>
      </c>
      <c r="AY108" s="45">
        <v>23.17813</v>
      </c>
      <c r="AZ108" s="4">
        <f t="shared" si="128"/>
        <v>1145.5842209876294</v>
      </c>
      <c r="BA108" s="3">
        <f t="shared" si="129"/>
        <v>20.49345654718478</v>
      </c>
      <c r="BB108" s="7"/>
      <c r="BC108" s="77">
        <v>475</v>
      </c>
      <c r="BD108" s="82">
        <f t="shared" si="110"/>
        <v>265.01875</v>
      </c>
      <c r="BE108" s="45">
        <v>23.48125</v>
      </c>
      <c r="BF108" s="4">
        <f t="shared" si="130"/>
        <v>1130.795847750865</v>
      </c>
      <c r="BG108" s="3">
        <f t="shared" si="131"/>
        <v>20.22890604205483</v>
      </c>
      <c r="BI108" s="77">
        <v>475</v>
      </c>
      <c r="BJ108" s="82">
        <f t="shared" si="111"/>
        <v>264.7125</v>
      </c>
      <c r="BK108" s="45">
        <v>23.7875</v>
      </c>
      <c r="BL108" s="4">
        <f t="shared" si="132"/>
        <v>1116.2375197057277</v>
      </c>
      <c r="BM108" s="3">
        <f t="shared" si="133"/>
        <v>19.968470835522858</v>
      </c>
    </row>
    <row r="109" spans="1:65" ht="13.5" thickBot="1">
      <c r="A109" s="78">
        <v>500</v>
      </c>
      <c r="B109" s="83">
        <f t="shared" si="101"/>
        <v>264.71562</v>
      </c>
      <c r="C109" s="46">
        <v>23.78438</v>
      </c>
      <c r="D109" s="11">
        <f t="shared" si="112"/>
        <v>1175.1409958973074</v>
      </c>
      <c r="E109" s="11">
        <f t="shared" si="113"/>
        <v>21.022200284388326</v>
      </c>
      <c r="F109" s="7"/>
      <c r="G109" s="78">
        <v>500</v>
      </c>
      <c r="H109" s="83">
        <f t="shared" si="102"/>
        <v>265.19687</v>
      </c>
      <c r="I109" s="46">
        <v>23.30313</v>
      </c>
      <c r="J109" s="12">
        <f t="shared" si="114"/>
        <v>1199.4096930326527</v>
      </c>
      <c r="K109" s="11">
        <f t="shared" si="115"/>
        <v>21.456345134752286</v>
      </c>
      <c r="L109" s="7"/>
      <c r="M109" s="78">
        <v>500</v>
      </c>
      <c r="N109" s="83">
        <f t="shared" si="103"/>
        <v>265.29167</v>
      </c>
      <c r="O109" s="46">
        <v>23.20833</v>
      </c>
      <c r="P109" s="12">
        <f t="shared" si="116"/>
        <v>1204.3089700982362</v>
      </c>
      <c r="Q109" s="11">
        <f t="shared" si="117"/>
        <v>21.543988731632133</v>
      </c>
      <c r="R109" s="7"/>
      <c r="S109" s="78">
        <v>500</v>
      </c>
      <c r="T109" s="83">
        <f t="shared" si="104"/>
        <v>265.27656</v>
      </c>
      <c r="U109" s="46">
        <v>23.22344</v>
      </c>
      <c r="V109" s="12">
        <f t="shared" si="118"/>
        <v>1203.5254036439044</v>
      </c>
      <c r="W109" s="11">
        <f t="shared" si="119"/>
        <v>21.529971442645877</v>
      </c>
      <c r="X109" s="7"/>
      <c r="Y109" s="78">
        <v>500</v>
      </c>
      <c r="Z109" s="83">
        <f t="shared" si="105"/>
        <v>265.13437</v>
      </c>
      <c r="AA109" s="46">
        <v>23.36563</v>
      </c>
      <c r="AB109" s="12">
        <f t="shared" si="120"/>
        <v>1196.201429193221</v>
      </c>
      <c r="AC109" s="11">
        <f t="shared" si="121"/>
        <v>21.398952221703418</v>
      </c>
      <c r="AE109" s="78">
        <v>500</v>
      </c>
      <c r="AF109" s="83">
        <f t="shared" si="106"/>
        <v>264.9</v>
      </c>
      <c r="AG109" s="46">
        <v>23.6</v>
      </c>
      <c r="AH109" s="11">
        <f t="shared" si="122"/>
        <v>1184.3220338983049</v>
      </c>
      <c r="AI109" s="11">
        <f t="shared" si="123"/>
        <v>21.1864406779661</v>
      </c>
      <c r="AJ109" s="7"/>
      <c r="AK109" s="78">
        <v>500</v>
      </c>
      <c r="AL109" s="83">
        <f t="shared" si="107"/>
        <v>264.7875</v>
      </c>
      <c r="AM109" s="46">
        <v>23.7125</v>
      </c>
      <c r="AN109" s="12">
        <f t="shared" si="124"/>
        <v>1178.7032156035846</v>
      </c>
      <c r="AO109" s="11">
        <f t="shared" si="125"/>
        <v>21.085925144965735</v>
      </c>
      <c r="AP109" s="7"/>
      <c r="AQ109" s="78">
        <v>500</v>
      </c>
      <c r="AR109" s="83">
        <f t="shared" si="108"/>
        <v>263.93125</v>
      </c>
      <c r="AS109" s="46">
        <v>24.56875</v>
      </c>
      <c r="AT109" s="12">
        <f t="shared" si="126"/>
        <v>1137.6240142457389</v>
      </c>
      <c r="AU109" s="11">
        <f t="shared" si="127"/>
        <v>20.351055711015007</v>
      </c>
      <c r="AV109" s="7"/>
      <c r="AW109" s="78">
        <v>500</v>
      </c>
      <c r="AX109" s="83">
        <f t="shared" si="109"/>
        <v>264.17656</v>
      </c>
      <c r="AY109" s="46">
        <v>24.32344</v>
      </c>
      <c r="AZ109" s="12">
        <f t="shared" si="128"/>
        <v>1149.0973316274342</v>
      </c>
      <c r="BA109" s="11">
        <f t="shared" si="129"/>
        <v>20.556302891367338</v>
      </c>
      <c r="BB109" s="7"/>
      <c r="BC109" s="78">
        <v>500</v>
      </c>
      <c r="BD109" s="83">
        <f t="shared" si="110"/>
        <v>263.81562</v>
      </c>
      <c r="BE109" s="46">
        <v>24.68438</v>
      </c>
      <c r="BF109" s="12">
        <f t="shared" si="130"/>
        <v>1132.2949978893535</v>
      </c>
      <c r="BG109" s="11">
        <f t="shared" si="131"/>
        <v>20.25572447029255</v>
      </c>
      <c r="BI109" s="78">
        <v>500</v>
      </c>
      <c r="BJ109" s="83">
        <f t="shared" si="111"/>
        <v>263.55312</v>
      </c>
      <c r="BK109" s="46">
        <v>24.94688</v>
      </c>
      <c r="BL109" s="12">
        <f t="shared" si="132"/>
        <v>1120.380584666299</v>
      </c>
      <c r="BM109" s="11">
        <f t="shared" si="133"/>
        <v>20.042586487769213</v>
      </c>
    </row>
    <row r="110" spans="1:65" s="87" customFormat="1" ht="12.75">
      <c r="A110" s="85" t="s">
        <v>10</v>
      </c>
      <c r="B110" s="85"/>
      <c r="C110" s="86"/>
      <c r="E110" s="85">
        <f>TRIMMEAN(E94:E109,0.4)</f>
        <v>19.66673877310408</v>
      </c>
      <c r="F110" s="85"/>
      <c r="G110" s="85" t="s">
        <v>10</v>
      </c>
      <c r="H110" s="85"/>
      <c r="I110" s="86"/>
      <c r="K110" s="85">
        <f>TRIMMEAN(K94:K109,0.4)</f>
        <v>20.356754898008504</v>
      </c>
      <c r="L110" s="85"/>
      <c r="M110" s="85" t="s">
        <v>10</v>
      </c>
      <c r="N110" s="85"/>
      <c r="O110" s="86"/>
      <c r="Q110" s="85">
        <f>TRIMMEAN(Q94:Q109,0.4)</f>
        <v>20.584198741871642</v>
      </c>
      <c r="R110" s="85"/>
      <c r="S110" s="85" t="s">
        <v>10</v>
      </c>
      <c r="T110" s="85"/>
      <c r="U110" s="86"/>
      <c r="W110" s="85">
        <f>TRIMMEAN(W94:W109,0.4)</f>
        <v>20.661983218097507</v>
      </c>
      <c r="X110" s="85"/>
      <c r="Y110" s="88" t="s">
        <v>10</v>
      </c>
      <c r="Z110" s="88"/>
      <c r="AA110" s="86"/>
      <c r="AC110" s="85">
        <f>TRIMMEAN(AC94:AC109,0.4)</f>
        <v>20.682283629323422</v>
      </c>
      <c r="AE110" s="85" t="s">
        <v>10</v>
      </c>
      <c r="AF110" s="85"/>
      <c r="AG110" s="86"/>
      <c r="AI110" s="85">
        <f>TRIMMEAN(AI94:AI109,0.4)</f>
        <v>20.454579181068098</v>
      </c>
      <c r="AJ110" s="85"/>
      <c r="AK110" s="85" t="s">
        <v>10</v>
      </c>
      <c r="AL110" s="85"/>
      <c r="AM110" s="86"/>
      <c r="AO110" s="85">
        <f>TRIMMEAN(AO94:AO109,0.4)</f>
        <v>20.497555647434535</v>
      </c>
      <c r="AP110" s="85"/>
      <c r="AQ110" s="85" t="s">
        <v>10</v>
      </c>
      <c r="AR110" s="85"/>
      <c r="AS110" s="86"/>
      <c r="AU110" s="85">
        <f>TRIMMEAN(AU94:AU109,0.4)</f>
        <v>20.064347421762925</v>
      </c>
      <c r="AV110" s="85"/>
      <c r="AW110" s="85" t="s">
        <v>10</v>
      </c>
      <c r="AX110" s="85"/>
      <c r="AY110" s="86"/>
      <c r="BA110" s="85">
        <f>TRIMMEAN(BA94:BA109,0.4)</f>
        <v>20.043075653910336</v>
      </c>
      <c r="BB110" s="85"/>
      <c r="BC110" s="85" t="s">
        <v>10</v>
      </c>
      <c r="BD110" s="85"/>
      <c r="BE110" s="86"/>
      <c r="BG110" s="85">
        <f>TRIMMEAN(BG94:BG109,0.4)</f>
        <v>19.74609646733645</v>
      </c>
      <c r="BI110" s="85" t="s">
        <v>10</v>
      </c>
      <c r="BJ110" s="85"/>
      <c r="BK110" s="86"/>
      <c r="BM110" s="85">
        <f>TRIMMEAN(BM94:BM109,0.4)</f>
        <v>19.43366074306916</v>
      </c>
    </row>
  </sheetData>
  <sheetProtection/>
  <mergeCells count="48">
    <mergeCell ref="B1:C1"/>
    <mergeCell ref="E1:G1"/>
    <mergeCell ref="B2:C2"/>
    <mergeCell ref="D2:E2"/>
    <mergeCell ref="C4:D4"/>
    <mergeCell ref="I4:J4"/>
    <mergeCell ref="O4:P4"/>
    <mergeCell ref="U4:V4"/>
    <mergeCell ref="AA4:AB4"/>
    <mergeCell ref="AG4:AH4"/>
    <mergeCell ref="AM4:AN4"/>
    <mergeCell ref="AS4:AT4"/>
    <mergeCell ref="AY4:AZ4"/>
    <mergeCell ref="BE4:BF4"/>
    <mergeCell ref="BK4:BL4"/>
    <mergeCell ref="C31:D31"/>
    <mergeCell ref="I31:J31"/>
    <mergeCell ref="O31:P31"/>
    <mergeCell ref="U31:V31"/>
    <mergeCell ref="AA31:AB31"/>
    <mergeCell ref="AG31:AH31"/>
    <mergeCell ref="AM31:AN31"/>
    <mergeCell ref="AS31:AT31"/>
    <mergeCell ref="AY31:AZ31"/>
    <mergeCell ref="BE31:BF31"/>
    <mergeCell ref="BK31:BL31"/>
    <mergeCell ref="C58:D58"/>
    <mergeCell ref="I58:J58"/>
    <mergeCell ref="O58:P58"/>
    <mergeCell ref="U58:V58"/>
    <mergeCell ref="AA58:AB58"/>
    <mergeCell ref="AG58:AH58"/>
    <mergeCell ref="AM58:AN58"/>
    <mergeCell ref="AS58:AT58"/>
    <mergeCell ref="AY58:AZ58"/>
    <mergeCell ref="BE58:BF58"/>
    <mergeCell ref="BK58:BL58"/>
    <mergeCell ref="C85:D85"/>
    <mergeCell ref="I85:J85"/>
    <mergeCell ref="O85:P85"/>
    <mergeCell ref="U85:V85"/>
    <mergeCell ref="AA85:AB85"/>
    <mergeCell ref="AG85:AH85"/>
    <mergeCell ref="AM85:AN85"/>
    <mergeCell ref="AS85:AT85"/>
    <mergeCell ref="AY85:AZ85"/>
    <mergeCell ref="BE85:BF85"/>
    <mergeCell ref="BK85:BL85"/>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1:A1"/>
  <sheetViews>
    <sheetView showGridLines="0" zoomScale="70" zoomScaleNormal="70" zoomScalePageLayoutView="0" workbookViewId="0" topLeftCell="A1">
      <selection activeCell="F52" sqref="F52"/>
    </sheetView>
  </sheetViews>
  <sheetFormatPr defaultColWidth="9.140625" defaultRowHeight="12.75"/>
  <cols>
    <col min="1" max="1" width="10.8515625" style="0" customWidth="1"/>
    <col min="2" max="2" width="14.7109375" style="0" bestFit="1" customWidth="1"/>
    <col min="3" max="3" width="11.28125" style="0" bestFit="1" customWidth="1"/>
    <col min="4" max="4" width="13.140625" style="0" bestFit="1" customWidth="1"/>
    <col min="5" max="5" width="17.28125" style="0" bestFit="1" customWidth="1"/>
  </cols>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Tire &amp; Rubber Co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DJoy</dc:creator>
  <cp:keywords/>
  <dc:description/>
  <cp:lastModifiedBy>Joy, Dave.</cp:lastModifiedBy>
  <cp:lastPrinted>2014-04-03T13:19:26Z</cp:lastPrinted>
  <dcterms:created xsi:type="dcterms:W3CDTF">2010-11-04T09:14:22Z</dcterms:created>
  <dcterms:modified xsi:type="dcterms:W3CDTF">2016-09-30T11:08:02Z</dcterms:modified>
  <cp:category/>
  <cp:version/>
  <cp:contentType/>
  <cp:contentStatus/>
</cp:coreProperties>
</file>