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5.xml" ContentType="application/vnd.openxmlformats-officedocument.drawing+xml"/>
  <Override PartName="/xl/chartsheets/sheet4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905" yWindow="65446" windowWidth="4020" windowHeight="4860" tabRatio="645" activeTab="0"/>
  </bookViews>
  <sheets>
    <sheet name="Static Radius" sheetId="1" r:id="rId1"/>
    <sheet name="Rolling Radius" sheetId="2" r:id="rId2"/>
    <sheet name="Front Spring Rate @ 20 psi" sheetId="3" r:id="rId3"/>
    <sheet name="Front Spring Rate @ 26 psi" sheetId="4" r:id="rId4"/>
    <sheet name="Rear Spring Rate @ 20 psi" sheetId="5" r:id="rId5"/>
    <sheet name="Rear Spring Rate @ 26 psi" sheetId="6" r:id="rId6"/>
  </sheets>
  <definedNames>
    <definedName name="_xlnm.Print_Area" localSheetId="0">'Static Radius'!$A$1:$AD$44</definedName>
    <definedName name="_xlnm.Print_Titles" localSheetId="1">'Rolling Radius'!$1:$4</definedName>
    <definedName name="_xlnm.Print_Titles" localSheetId="0">'Static Radius'!$1:$4</definedName>
  </definedNames>
  <calcPr fullCalcOnLoad="1"/>
</workbook>
</file>

<file path=xl/sharedStrings.xml><?xml version="1.0" encoding="utf-8"?>
<sst xmlns="http://schemas.openxmlformats.org/spreadsheetml/2006/main" count="426" uniqueCount="29">
  <si>
    <t>0 °</t>
  </si>
  <si>
    <t>Load</t>
  </si>
  <si>
    <t>Camber</t>
  </si>
  <si>
    <t>Pressure</t>
  </si>
  <si>
    <t>/kg</t>
  </si>
  <si>
    <t>/mm</t>
  </si>
  <si>
    <t>20 psi</t>
  </si>
  <si>
    <t>1 kg/mm = 55.9 lb/in</t>
  </si>
  <si>
    <t>26 psi</t>
  </si>
  <si>
    <t>Speed</t>
  </si>
  <si>
    <t>0 kph</t>
  </si>
  <si>
    <t>2°</t>
  </si>
  <si>
    <t>Radius</t>
  </si>
  <si>
    <t>Readings taken from a knurled steel drum, 1/300 th mile circumference</t>
  </si>
  <si>
    <t>Readings taken from a flat spiked plate</t>
  </si>
  <si>
    <t>1°</t>
  </si>
  <si>
    <t>1.5°</t>
  </si>
  <si>
    <t>8.2/22.0-13 (10999)</t>
  </si>
  <si>
    <t>7.0/20.0-13 (10998)</t>
  </si>
  <si>
    <t>40 kph</t>
  </si>
  <si>
    <t>80 kph</t>
  </si>
  <si>
    <t>120 kph</t>
  </si>
  <si>
    <t>7.0/20.003 (10998)</t>
  </si>
  <si>
    <t>Deflection</t>
  </si>
  <si>
    <t>Unloaded dia on 8.0 inch rim:-567mm</t>
  </si>
  <si>
    <t>Unloaded dia on 6.0 inch rim:- 530mm</t>
  </si>
  <si>
    <t>Unloaded dia on 6.0 inch rim:-530mm</t>
  </si>
  <si>
    <t>Avon Formula Continental Tyre Static Radius Information</t>
  </si>
  <si>
    <t>Avon Formula Continental Tyre Rolling Radius Information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</si>
</sst>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.000"/>
    <numFmt numFmtId="166" formatCode="0.0000"/>
    <numFmt numFmtId="167" formatCode="0.00000"/>
  </numFmts>
  <fonts count="8">
    <font>
      <sz val="10"/>
      <name val="Arial"/>
      <family val="0"/>
    </font>
    <font>
      <sz val="12"/>
      <name val="Arial"/>
      <family val="2"/>
    </font>
    <font>
      <b/>
      <u val="single"/>
      <sz val="16"/>
      <name val="Arial"/>
      <family val="2"/>
    </font>
    <font>
      <b/>
      <sz val="15.75"/>
      <name val="Arial"/>
      <family val="0"/>
    </font>
    <font>
      <b/>
      <sz val="12"/>
      <name val="Arial"/>
      <family val="0"/>
    </font>
    <font>
      <sz val="11"/>
      <name val="Arial"/>
      <family val="2"/>
    </font>
    <font>
      <i/>
      <sz val="11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1" fontId="0" fillId="0" borderId="0" xfId="0" applyNumberFormat="1" applyBorder="1" applyAlignment="1">
      <alignment horizontal="center"/>
    </xf>
    <xf numFmtId="1" fontId="2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1" fontId="1" fillId="0" borderId="0" xfId="0" applyNumberFormat="1" applyFont="1" applyBorder="1" applyAlignment="1">
      <alignment horizontal="center"/>
    </xf>
    <xf numFmtId="1" fontId="1" fillId="0" borderId="0" xfId="0" applyNumberFormat="1" applyFont="1" applyBorder="1" applyAlignment="1" quotePrefix="1">
      <alignment horizontal="center"/>
    </xf>
    <xf numFmtId="1" fontId="5" fillId="0" borderId="0" xfId="0" applyNumberFormat="1" applyFont="1" applyAlignment="1">
      <alignment horizontal="left"/>
    </xf>
    <xf numFmtId="1" fontId="5" fillId="0" borderId="0" xfId="0" applyNumberFormat="1" applyFont="1" applyAlignment="1">
      <alignment horizontal="center"/>
    </xf>
    <xf numFmtId="1" fontId="5" fillId="0" borderId="1" xfId="0" applyNumberFormat="1" applyFont="1" applyBorder="1" applyAlignment="1">
      <alignment horizontal="center"/>
    </xf>
    <xf numFmtId="1" fontId="5" fillId="0" borderId="2" xfId="0" applyNumberFormat="1" applyFont="1" applyBorder="1" applyAlignment="1">
      <alignment horizontal="center"/>
    </xf>
    <xf numFmtId="1" fontId="5" fillId="0" borderId="3" xfId="0" applyNumberFormat="1" applyFont="1" applyBorder="1" applyAlignment="1">
      <alignment horizontal="center"/>
    </xf>
    <xf numFmtId="1" fontId="5" fillId="0" borderId="4" xfId="0" applyNumberFormat="1" applyFont="1" applyBorder="1" applyAlignment="1">
      <alignment horizontal="center"/>
    </xf>
    <xf numFmtId="1" fontId="5" fillId="0" borderId="5" xfId="0" applyNumberFormat="1" applyFont="1" applyBorder="1" applyAlignment="1" quotePrefix="1">
      <alignment horizontal="center"/>
    </xf>
    <xf numFmtId="1" fontId="5" fillId="0" borderId="6" xfId="0" applyNumberFormat="1" applyFont="1" applyBorder="1" applyAlignment="1" quotePrefix="1">
      <alignment horizontal="center"/>
    </xf>
    <xf numFmtId="1" fontId="5" fillId="0" borderId="7" xfId="0" applyNumberFormat="1" applyFont="1" applyBorder="1" applyAlignment="1">
      <alignment horizontal="center"/>
    </xf>
    <xf numFmtId="164" fontId="5" fillId="0" borderId="8" xfId="0" applyNumberFormat="1" applyFont="1" applyBorder="1" applyAlignment="1">
      <alignment horizontal="center"/>
    </xf>
    <xf numFmtId="164" fontId="5" fillId="0" borderId="0" xfId="0" applyNumberFormat="1" applyFont="1" applyAlignment="1">
      <alignment horizontal="center"/>
    </xf>
    <xf numFmtId="164" fontId="5" fillId="0" borderId="4" xfId="0" applyNumberFormat="1" applyFont="1" applyBorder="1" applyAlignment="1">
      <alignment horizontal="center"/>
    </xf>
    <xf numFmtId="1" fontId="5" fillId="0" borderId="5" xfId="0" applyNumberFormat="1" applyFont="1" applyBorder="1" applyAlignment="1">
      <alignment horizontal="center"/>
    </xf>
    <xf numFmtId="164" fontId="5" fillId="0" borderId="6" xfId="0" applyNumberFormat="1" applyFont="1" applyBorder="1" applyAlignment="1">
      <alignment horizontal="center"/>
    </xf>
    <xf numFmtId="1" fontId="6" fillId="0" borderId="0" xfId="0" applyNumberFormat="1" applyFont="1" applyBorder="1" applyAlignment="1">
      <alignment horizontal="left"/>
    </xf>
    <xf numFmtId="164" fontId="5" fillId="0" borderId="0" xfId="0" applyNumberFormat="1" applyFont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9" fontId="5" fillId="0" borderId="0" xfId="19" applyFont="1" applyAlignment="1">
      <alignment horizontal="left"/>
    </xf>
    <xf numFmtId="1" fontId="2" fillId="0" borderId="0" xfId="0" applyNumberFormat="1" applyFont="1" applyAlignment="1">
      <alignment horizontal="center"/>
    </xf>
    <xf numFmtId="1" fontId="5" fillId="0" borderId="9" xfId="0" applyNumberFormat="1" applyFont="1" applyBorder="1" applyAlignment="1">
      <alignment horizontal="center"/>
    </xf>
    <xf numFmtId="1" fontId="5" fillId="0" borderId="2" xfId="0" applyNumberFormat="1" applyFont="1" applyBorder="1" applyAlignment="1">
      <alignment horizontal="center"/>
    </xf>
    <xf numFmtId="1" fontId="5" fillId="0" borderId="7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chartsheet" Target="chartsheets/sheet3.xml" /><Relationship Id="rId6" Type="http://schemas.openxmlformats.org/officeDocument/2006/relationships/chartsheet" Target="chartsheets/sheet4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none" baseline="0">
                <a:latin typeface="Arial"/>
                <a:ea typeface="Arial"/>
                <a:cs typeface="Arial"/>
              </a:rPr>
              <a:t>Load Against Deflection (Front @ 20 P.S.I.)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125"/>
          <c:y val="0.048"/>
          <c:w val="0.93575"/>
          <c:h val="0.905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'Static Radius'!$B$5</c:f>
              <c:strCache>
                <c:ptCount val="1"/>
                <c:pt idx="0">
                  <c:v>0 °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'Static Radius'!$C$9:$C$23</c:f>
              <c:numCache>
                <c:ptCount val="15"/>
                <c:pt idx="0">
                  <c:v>0.005499999999983629</c:v>
                </c:pt>
                <c:pt idx="1">
                  <c:v>1.1005999999999858</c:v>
                </c:pt>
                <c:pt idx="2">
                  <c:v>2.6311000000000035</c:v>
                </c:pt>
                <c:pt idx="3">
                  <c:v>4.532100000000014</c:v>
                </c:pt>
                <c:pt idx="4">
                  <c:v>6.457400000000007</c:v>
                </c:pt>
                <c:pt idx="5">
                  <c:v>7.906799999999976</c:v>
                </c:pt>
                <c:pt idx="6">
                  <c:v>9.293999999999983</c:v>
                </c:pt>
                <c:pt idx="7">
                  <c:v>10.692000000000007</c:v>
                </c:pt>
                <c:pt idx="8">
                  <c:v>12.330699999999979</c:v>
                </c:pt>
                <c:pt idx="9">
                  <c:v>13.644900000000007</c:v>
                </c:pt>
                <c:pt idx="10">
                  <c:v>15.213300000000004</c:v>
                </c:pt>
                <c:pt idx="11">
                  <c:v>16.700499999999977</c:v>
                </c:pt>
                <c:pt idx="12">
                  <c:v>18.3365</c:v>
                </c:pt>
                <c:pt idx="13">
                  <c:v>19.996800000000007</c:v>
                </c:pt>
                <c:pt idx="14">
                  <c:v>21.781499999999994</c:v>
                </c:pt>
              </c:numCache>
            </c:numRef>
          </c:xVal>
          <c:yVal>
            <c:numRef>
              <c:f>'Static Radius'!$A$9:$A$23</c:f>
              <c:numCache>
                <c:ptCount val="15"/>
                <c:pt idx="0">
                  <c:v>1</c:v>
                </c:pt>
                <c:pt idx="1">
                  <c:v>31</c:v>
                </c:pt>
                <c:pt idx="2">
                  <c:v>51</c:v>
                </c:pt>
                <c:pt idx="3">
                  <c:v>75</c:v>
                </c:pt>
                <c:pt idx="4">
                  <c:v>100</c:v>
                </c:pt>
                <c:pt idx="5">
                  <c:v>125</c:v>
                </c:pt>
                <c:pt idx="6">
                  <c:v>149</c:v>
                </c:pt>
                <c:pt idx="7">
                  <c:v>174</c:v>
                </c:pt>
                <c:pt idx="8">
                  <c:v>199</c:v>
                </c:pt>
                <c:pt idx="9">
                  <c:v>223</c:v>
                </c:pt>
                <c:pt idx="10">
                  <c:v>249</c:v>
                </c:pt>
                <c:pt idx="11">
                  <c:v>273</c:v>
                </c:pt>
                <c:pt idx="12">
                  <c:v>298</c:v>
                </c:pt>
                <c:pt idx="13">
                  <c:v>323</c:v>
                </c:pt>
                <c:pt idx="14">
                  <c:v>348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'Static Radius'!$F$5</c:f>
              <c:strCache>
                <c:ptCount val="1"/>
                <c:pt idx="0">
                  <c:v>1°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'Static Radius'!$G$9:$G$23</c:f>
              <c:numCache>
                <c:ptCount val="15"/>
                <c:pt idx="0">
                  <c:v>0.024099999999975807</c:v>
                </c:pt>
                <c:pt idx="1">
                  <c:v>0.9920999999999935</c:v>
                </c:pt>
                <c:pt idx="2">
                  <c:v>1.8546999999999798</c:v>
                </c:pt>
                <c:pt idx="3">
                  <c:v>3.0039999999999623</c:v>
                </c:pt>
                <c:pt idx="4">
                  <c:v>4.234299999999962</c:v>
                </c:pt>
                <c:pt idx="5">
                  <c:v>5.629599999999982</c:v>
                </c:pt>
                <c:pt idx="6">
                  <c:v>6.838399999999979</c:v>
                </c:pt>
                <c:pt idx="7">
                  <c:v>8.111999999999966</c:v>
                </c:pt>
                <c:pt idx="8">
                  <c:v>9.447799999999972</c:v>
                </c:pt>
                <c:pt idx="9">
                  <c:v>10.853899999999953</c:v>
                </c:pt>
                <c:pt idx="10">
                  <c:v>12.168099999999981</c:v>
                </c:pt>
                <c:pt idx="11">
                  <c:v>13.647299999999973</c:v>
                </c:pt>
                <c:pt idx="12">
                  <c:v>14.847899999999981</c:v>
                </c:pt>
                <c:pt idx="13">
                  <c:v>16.16749999999996</c:v>
                </c:pt>
                <c:pt idx="14">
                  <c:v>17.51139999999998</c:v>
                </c:pt>
              </c:numCache>
            </c:numRef>
          </c:xVal>
          <c:yVal>
            <c:numRef>
              <c:f>'Static Radius'!$E$9:$E$23</c:f>
              <c:numCache>
                <c:ptCount val="15"/>
                <c:pt idx="0">
                  <c:v>0</c:v>
                </c:pt>
                <c:pt idx="1">
                  <c:v>30</c:v>
                </c:pt>
                <c:pt idx="2">
                  <c:v>52</c:v>
                </c:pt>
                <c:pt idx="3">
                  <c:v>75</c:v>
                </c:pt>
                <c:pt idx="4">
                  <c:v>99</c:v>
                </c:pt>
                <c:pt idx="5">
                  <c:v>124</c:v>
                </c:pt>
                <c:pt idx="6">
                  <c:v>148</c:v>
                </c:pt>
                <c:pt idx="7">
                  <c:v>173</c:v>
                </c:pt>
                <c:pt idx="8">
                  <c:v>198</c:v>
                </c:pt>
                <c:pt idx="9">
                  <c:v>223</c:v>
                </c:pt>
                <c:pt idx="10">
                  <c:v>248</c:v>
                </c:pt>
                <c:pt idx="11">
                  <c:v>273</c:v>
                </c:pt>
                <c:pt idx="12">
                  <c:v>298</c:v>
                </c:pt>
                <c:pt idx="13">
                  <c:v>323</c:v>
                </c:pt>
                <c:pt idx="14">
                  <c:v>347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'Static Radius'!$J$5</c:f>
              <c:strCache>
                <c:ptCount val="1"/>
                <c:pt idx="0">
                  <c:v>1.5°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'Static Radius'!$K$9:$K$23</c:f>
              <c:numCache>
                <c:ptCount val="15"/>
                <c:pt idx="0">
                  <c:v>-0.0027000000000043656</c:v>
                </c:pt>
                <c:pt idx="1">
                  <c:v>1.0247999999999706</c:v>
                </c:pt>
                <c:pt idx="2">
                  <c:v>1.8035999999999603</c:v>
                </c:pt>
                <c:pt idx="3">
                  <c:v>2.982599999999991</c:v>
                </c:pt>
                <c:pt idx="4">
                  <c:v>4.2561999999999784</c:v>
                </c:pt>
                <c:pt idx="5">
                  <c:v>5.567700000000002</c:v>
                </c:pt>
                <c:pt idx="6">
                  <c:v>6.881899999999973</c:v>
                </c:pt>
                <c:pt idx="7">
                  <c:v>8.106799999999964</c:v>
                </c:pt>
                <c:pt idx="8">
                  <c:v>9.493999999999971</c:v>
                </c:pt>
                <c:pt idx="9">
                  <c:v>10.69199999999995</c:v>
                </c:pt>
                <c:pt idx="10">
                  <c:v>11.8168</c:v>
                </c:pt>
                <c:pt idx="11">
                  <c:v>13.087799999999959</c:v>
                </c:pt>
                <c:pt idx="12">
                  <c:v>14.60209999999995</c:v>
                </c:pt>
                <c:pt idx="13">
                  <c:v>15.97569999999996</c:v>
                </c:pt>
                <c:pt idx="14">
                  <c:v>17.022199999999998</c:v>
                </c:pt>
              </c:numCache>
            </c:numRef>
          </c:xVal>
          <c:yVal>
            <c:numRef>
              <c:f>'Static Radius'!$I$9:$I$23</c:f>
              <c:numCache>
                <c:ptCount val="15"/>
                <c:pt idx="0">
                  <c:v>0</c:v>
                </c:pt>
                <c:pt idx="1">
                  <c:v>29</c:v>
                </c:pt>
                <c:pt idx="2">
                  <c:v>51</c:v>
                </c:pt>
                <c:pt idx="3">
                  <c:v>75</c:v>
                </c:pt>
                <c:pt idx="4">
                  <c:v>99</c:v>
                </c:pt>
                <c:pt idx="5">
                  <c:v>124</c:v>
                </c:pt>
                <c:pt idx="6">
                  <c:v>148</c:v>
                </c:pt>
                <c:pt idx="7">
                  <c:v>173</c:v>
                </c:pt>
                <c:pt idx="8">
                  <c:v>198</c:v>
                </c:pt>
                <c:pt idx="9">
                  <c:v>223</c:v>
                </c:pt>
                <c:pt idx="10">
                  <c:v>248</c:v>
                </c:pt>
                <c:pt idx="11">
                  <c:v>273</c:v>
                </c:pt>
                <c:pt idx="12">
                  <c:v>298</c:v>
                </c:pt>
                <c:pt idx="13">
                  <c:v>322</c:v>
                </c:pt>
                <c:pt idx="14">
                  <c:v>347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'Static Radius'!$N$5:$O$5</c:f>
              <c:strCache>
                <c:ptCount val="1"/>
                <c:pt idx="0">
                  <c:v>2°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'Static Radius'!$O$9:$O$23</c:f>
              <c:numCache>
                <c:ptCount val="15"/>
                <c:pt idx="0">
                  <c:v>0.048699999999996635</c:v>
                </c:pt>
                <c:pt idx="1">
                  <c:v>1.0627000000000066</c:v>
                </c:pt>
                <c:pt idx="2">
                  <c:v>1.9442999999999984</c:v>
                </c:pt>
                <c:pt idx="3">
                  <c:v>2.7825000000000273</c:v>
                </c:pt>
                <c:pt idx="4">
                  <c:v>4.1860000000000355</c:v>
                </c:pt>
                <c:pt idx="5">
                  <c:v>5.6947999999999865</c:v>
                </c:pt>
                <c:pt idx="6">
                  <c:v>6.9360000000000355</c:v>
                </c:pt>
                <c:pt idx="7">
                  <c:v>8.16640000000001</c:v>
                </c:pt>
                <c:pt idx="8">
                  <c:v>9.775300000000016</c:v>
                </c:pt>
                <c:pt idx="9">
                  <c:v>10.786600000000021</c:v>
                </c:pt>
                <c:pt idx="10">
                  <c:v>12.092700000000036</c:v>
                </c:pt>
                <c:pt idx="11">
                  <c:v>13.325800000000015</c:v>
                </c:pt>
                <c:pt idx="12">
                  <c:v>14.623800000000017</c:v>
                </c:pt>
                <c:pt idx="13">
                  <c:v>16.029899999999998</c:v>
                </c:pt>
                <c:pt idx="14">
                  <c:v>17.38730000000004</c:v>
                </c:pt>
              </c:numCache>
            </c:numRef>
          </c:xVal>
          <c:yVal>
            <c:numRef>
              <c:f>'Static Radius'!$M$9:$M$23</c:f>
              <c:numCache>
                <c:ptCount val="15"/>
                <c:pt idx="0">
                  <c:v>0</c:v>
                </c:pt>
                <c:pt idx="1">
                  <c:v>29</c:v>
                </c:pt>
                <c:pt idx="2">
                  <c:v>51</c:v>
                </c:pt>
                <c:pt idx="3">
                  <c:v>74</c:v>
                </c:pt>
                <c:pt idx="4">
                  <c:v>99</c:v>
                </c:pt>
                <c:pt idx="5">
                  <c:v>124</c:v>
                </c:pt>
                <c:pt idx="6">
                  <c:v>148</c:v>
                </c:pt>
                <c:pt idx="7">
                  <c:v>173</c:v>
                </c:pt>
                <c:pt idx="8">
                  <c:v>198</c:v>
                </c:pt>
                <c:pt idx="9">
                  <c:v>222</c:v>
                </c:pt>
                <c:pt idx="10">
                  <c:v>247</c:v>
                </c:pt>
                <c:pt idx="11">
                  <c:v>272</c:v>
                </c:pt>
                <c:pt idx="12">
                  <c:v>297</c:v>
                </c:pt>
                <c:pt idx="13">
                  <c:v>322</c:v>
                </c:pt>
                <c:pt idx="14">
                  <c:v>347</c:v>
                </c:pt>
              </c:numCache>
            </c:numRef>
          </c:yVal>
          <c:smooth val="1"/>
        </c:ser>
        <c:axId val="63710681"/>
        <c:axId val="36525218"/>
      </c:scatterChart>
      <c:valAx>
        <c:axId val="63710681"/>
        <c:scaling>
          <c:orientation val="minMax"/>
          <c:max val="22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Deflection /mm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6525218"/>
        <c:crosses val="autoZero"/>
        <c:crossBetween val="midCat"/>
        <c:dispUnits/>
        <c:majorUnit val="2"/>
        <c:minorUnit val="2"/>
      </c:valAx>
      <c:valAx>
        <c:axId val="365252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Load /kg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3710681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15"/>
          <c:y val="0.74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none" baseline="0">
                <a:latin typeface="Arial"/>
                <a:ea typeface="Arial"/>
                <a:cs typeface="Arial"/>
              </a:rPr>
              <a:t>Load Against Deflection (Front @ 26 P.S.I.)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15"/>
          <c:y val="0.04725"/>
          <c:w val="0.9255"/>
          <c:h val="0.889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'Static Radius'!$B$25:$C$25</c:f>
              <c:strCache>
                <c:ptCount val="1"/>
                <c:pt idx="0">
                  <c:v>0 °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'Static Radius'!$C$29:$C$43</c:f>
              <c:numCache>
                <c:ptCount val="15"/>
                <c:pt idx="0">
                  <c:v>0.01340000000004693</c:v>
                </c:pt>
                <c:pt idx="1">
                  <c:v>0.7976000000000454</c:v>
                </c:pt>
                <c:pt idx="2">
                  <c:v>1.3952000000000453</c:v>
                </c:pt>
                <c:pt idx="3">
                  <c:v>2.2198999999999955</c:v>
                </c:pt>
                <c:pt idx="4">
                  <c:v>3.3367000000000075</c:v>
                </c:pt>
                <c:pt idx="5">
                  <c:v>4.464300000000037</c:v>
                </c:pt>
                <c:pt idx="6">
                  <c:v>5.518900000000031</c:v>
                </c:pt>
                <c:pt idx="7">
                  <c:v>6.581600000000037</c:v>
                </c:pt>
                <c:pt idx="8">
                  <c:v>7.647000000000048</c:v>
                </c:pt>
                <c:pt idx="9">
                  <c:v>8.807100000000048</c:v>
                </c:pt>
                <c:pt idx="10">
                  <c:v>9.983400000000017</c:v>
                </c:pt>
                <c:pt idx="11">
                  <c:v>10.959600000000023</c:v>
                </c:pt>
                <c:pt idx="12">
                  <c:v>11.860000000000014</c:v>
                </c:pt>
                <c:pt idx="13">
                  <c:v>13.171500000000037</c:v>
                </c:pt>
                <c:pt idx="14">
                  <c:v>14.420800000000042</c:v>
                </c:pt>
              </c:numCache>
            </c:numRef>
          </c:xVal>
          <c:yVal>
            <c:numRef>
              <c:f>'Static Radius'!$A$29:$A$43</c:f>
              <c:numCache>
                <c:ptCount val="15"/>
                <c:pt idx="0">
                  <c:v>0</c:v>
                </c:pt>
                <c:pt idx="1">
                  <c:v>29</c:v>
                </c:pt>
                <c:pt idx="2">
                  <c:v>51</c:v>
                </c:pt>
                <c:pt idx="3">
                  <c:v>75</c:v>
                </c:pt>
                <c:pt idx="4">
                  <c:v>99</c:v>
                </c:pt>
                <c:pt idx="5">
                  <c:v>124</c:v>
                </c:pt>
                <c:pt idx="6">
                  <c:v>148</c:v>
                </c:pt>
                <c:pt idx="7">
                  <c:v>173</c:v>
                </c:pt>
                <c:pt idx="8">
                  <c:v>198</c:v>
                </c:pt>
                <c:pt idx="9">
                  <c:v>223</c:v>
                </c:pt>
                <c:pt idx="10">
                  <c:v>248</c:v>
                </c:pt>
                <c:pt idx="11">
                  <c:v>272</c:v>
                </c:pt>
                <c:pt idx="12">
                  <c:v>297</c:v>
                </c:pt>
                <c:pt idx="13">
                  <c:v>322</c:v>
                </c:pt>
                <c:pt idx="14">
                  <c:v>347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'Static Radius'!$F$25:$G$25</c:f>
              <c:strCache>
                <c:ptCount val="1"/>
                <c:pt idx="0">
                  <c:v>1°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'Static Radius'!$G$29:$G$43</c:f>
              <c:numCache>
                <c:ptCount val="15"/>
                <c:pt idx="0">
                  <c:v>-0.0027999999999792635</c:v>
                </c:pt>
                <c:pt idx="1">
                  <c:v>1.0301000000000045</c:v>
                </c:pt>
                <c:pt idx="2">
                  <c:v>1.6791000000000054</c:v>
                </c:pt>
                <c:pt idx="3">
                  <c:v>2.647199999999998</c:v>
                </c:pt>
                <c:pt idx="4">
                  <c:v>3.8045000000000186</c:v>
                </c:pt>
                <c:pt idx="5">
                  <c:v>4.872600000000034</c:v>
                </c:pt>
                <c:pt idx="6">
                  <c:v>5.91640000000001</c:v>
                </c:pt>
                <c:pt idx="7">
                  <c:v>6.962900000000047</c:v>
                </c:pt>
                <c:pt idx="8">
                  <c:v>8.020200000000045</c:v>
                </c:pt>
                <c:pt idx="9">
                  <c:v>9.047799999999995</c:v>
                </c:pt>
                <c:pt idx="10">
                  <c:v>10.164500000000032</c:v>
                </c:pt>
                <c:pt idx="11">
                  <c:v>11.238100000000031</c:v>
                </c:pt>
                <c:pt idx="12">
                  <c:v>12.41980000000001</c:v>
                </c:pt>
                <c:pt idx="13">
                  <c:v>13.390500000000031</c:v>
                </c:pt>
                <c:pt idx="14">
                  <c:v>14.35590000000002</c:v>
                </c:pt>
              </c:numCache>
            </c:numRef>
          </c:xVal>
          <c:yVal>
            <c:numRef>
              <c:f>'Static Radius'!$E$29:$E$43</c:f>
              <c:numCache>
                <c:ptCount val="15"/>
                <c:pt idx="0">
                  <c:v>0</c:v>
                </c:pt>
                <c:pt idx="1">
                  <c:v>29</c:v>
                </c:pt>
                <c:pt idx="2">
                  <c:v>51</c:v>
                </c:pt>
                <c:pt idx="3">
                  <c:v>74</c:v>
                </c:pt>
                <c:pt idx="4">
                  <c:v>99</c:v>
                </c:pt>
                <c:pt idx="5">
                  <c:v>124</c:v>
                </c:pt>
                <c:pt idx="6">
                  <c:v>148</c:v>
                </c:pt>
                <c:pt idx="7">
                  <c:v>173</c:v>
                </c:pt>
                <c:pt idx="8">
                  <c:v>198</c:v>
                </c:pt>
                <c:pt idx="9">
                  <c:v>222</c:v>
                </c:pt>
                <c:pt idx="10">
                  <c:v>247</c:v>
                </c:pt>
                <c:pt idx="11">
                  <c:v>272</c:v>
                </c:pt>
                <c:pt idx="12">
                  <c:v>297</c:v>
                </c:pt>
                <c:pt idx="13">
                  <c:v>322</c:v>
                </c:pt>
                <c:pt idx="14">
                  <c:v>347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'Static Radius'!$J$25</c:f>
              <c:strCache>
                <c:ptCount val="1"/>
                <c:pt idx="0">
                  <c:v>1.5°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'Static Radius'!$K$29:$K$43</c:f>
              <c:numCache>
                <c:ptCount val="15"/>
                <c:pt idx="0">
                  <c:v>-0.02980000000002292</c:v>
                </c:pt>
                <c:pt idx="1">
                  <c:v>0.7461999999999875</c:v>
                </c:pt>
                <c:pt idx="2">
                  <c:v>1.990099999999984</c:v>
                </c:pt>
                <c:pt idx="3">
                  <c:v>2.6580999999999904</c:v>
                </c:pt>
                <c:pt idx="4">
                  <c:v>3.836999999999989</c:v>
                </c:pt>
                <c:pt idx="5">
                  <c:v>4.932200000000023</c:v>
                </c:pt>
                <c:pt idx="6">
                  <c:v>5.975999999999999</c:v>
                </c:pt>
                <c:pt idx="7">
                  <c:v>7.052200000000028</c:v>
                </c:pt>
                <c:pt idx="8">
                  <c:v>8.098700000000008</c:v>
                </c:pt>
                <c:pt idx="9">
                  <c:v>9.080300000000022</c:v>
                </c:pt>
                <c:pt idx="10">
                  <c:v>10.148399999999981</c:v>
                </c:pt>
                <c:pt idx="11">
                  <c:v>11.270600000000002</c:v>
                </c:pt>
                <c:pt idx="12">
                  <c:v>12.503600000000006</c:v>
                </c:pt>
                <c:pt idx="13">
                  <c:v>13.282399999999996</c:v>
                </c:pt>
                <c:pt idx="14">
                  <c:v>14.28019999999998</c:v>
                </c:pt>
              </c:numCache>
            </c:numRef>
          </c:xVal>
          <c:yVal>
            <c:numRef>
              <c:f>'Static Radius'!$I$29:$I$43</c:f>
              <c:numCache>
                <c:ptCount val="15"/>
                <c:pt idx="0">
                  <c:v>0</c:v>
                </c:pt>
                <c:pt idx="1">
                  <c:v>29</c:v>
                </c:pt>
                <c:pt idx="2">
                  <c:v>50</c:v>
                </c:pt>
                <c:pt idx="3">
                  <c:v>74</c:v>
                </c:pt>
                <c:pt idx="4">
                  <c:v>99</c:v>
                </c:pt>
                <c:pt idx="5">
                  <c:v>124</c:v>
                </c:pt>
                <c:pt idx="6">
                  <c:v>148</c:v>
                </c:pt>
                <c:pt idx="7">
                  <c:v>173</c:v>
                </c:pt>
                <c:pt idx="8">
                  <c:v>197</c:v>
                </c:pt>
                <c:pt idx="9">
                  <c:v>222</c:v>
                </c:pt>
                <c:pt idx="10">
                  <c:v>247</c:v>
                </c:pt>
                <c:pt idx="11">
                  <c:v>272</c:v>
                </c:pt>
                <c:pt idx="12">
                  <c:v>297</c:v>
                </c:pt>
                <c:pt idx="13">
                  <c:v>322</c:v>
                </c:pt>
                <c:pt idx="14">
                  <c:v>347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'Static Radius'!$N$25:$O$25</c:f>
              <c:strCache>
                <c:ptCount val="1"/>
                <c:pt idx="0">
                  <c:v>2°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'Static Radius'!$O$29:$O$43</c:f>
              <c:numCache>
                <c:ptCount val="15"/>
                <c:pt idx="0">
                  <c:v>-0.013599999999996726</c:v>
                </c:pt>
                <c:pt idx="1">
                  <c:v>0.9381999999999948</c:v>
                </c:pt>
                <c:pt idx="2">
                  <c:v>1.8711999999999875</c:v>
                </c:pt>
                <c:pt idx="3">
                  <c:v>2.801400000000001</c:v>
                </c:pt>
                <c:pt idx="4">
                  <c:v>3.7397000000000276</c:v>
                </c:pt>
                <c:pt idx="5">
                  <c:v>5.1053</c:v>
                </c:pt>
                <c:pt idx="6">
                  <c:v>6.130100000000027</c:v>
                </c:pt>
                <c:pt idx="7">
                  <c:v>7.141399999999976</c:v>
                </c:pt>
                <c:pt idx="8">
                  <c:v>8.301499999999976</c:v>
                </c:pt>
                <c:pt idx="9">
                  <c:v>9.348000000000013</c:v>
                </c:pt>
                <c:pt idx="10">
                  <c:v>10.413400000000024</c:v>
                </c:pt>
                <c:pt idx="11">
                  <c:v>11.335500000000025</c:v>
                </c:pt>
                <c:pt idx="12">
                  <c:v>12.50630000000001</c:v>
                </c:pt>
                <c:pt idx="13">
                  <c:v>13.50139999999999</c:v>
                </c:pt>
                <c:pt idx="14">
                  <c:v>14.410000000000025</c:v>
                </c:pt>
              </c:numCache>
            </c:numRef>
          </c:xVal>
          <c:yVal>
            <c:numRef>
              <c:f>'Static Radius'!$M$29:$M$43</c:f>
              <c:numCache>
                <c:ptCount val="15"/>
                <c:pt idx="0">
                  <c:v>0</c:v>
                </c:pt>
                <c:pt idx="1">
                  <c:v>29</c:v>
                </c:pt>
                <c:pt idx="2">
                  <c:v>50</c:v>
                </c:pt>
                <c:pt idx="3">
                  <c:v>74</c:v>
                </c:pt>
                <c:pt idx="4">
                  <c:v>99</c:v>
                </c:pt>
                <c:pt idx="5">
                  <c:v>124</c:v>
                </c:pt>
                <c:pt idx="6">
                  <c:v>148</c:v>
                </c:pt>
                <c:pt idx="7">
                  <c:v>172</c:v>
                </c:pt>
                <c:pt idx="8">
                  <c:v>197</c:v>
                </c:pt>
                <c:pt idx="9">
                  <c:v>222</c:v>
                </c:pt>
                <c:pt idx="10">
                  <c:v>247</c:v>
                </c:pt>
                <c:pt idx="11">
                  <c:v>272</c:v>
                </c:pt>
                <c:pt idx="12">
                  <c:v>297</c:v>
                </c:pt>
                <c:pt idx="13">
                  <c:v>322</c:v>
                </c:pt>
                <c:pt idx="14">
                  <c:v>347</c:v>
                </c:pt>
              </c:numCache>
            </c:numRef>
          </c:yVal>
          <c:smooth val="1"/>
        </c:ser>
        <c:axId val="60291507"/>
        <c:axId val="5752652"/>
      </c:scatterChart>
      <c:valAx>
        <c:axId val="60291507"/>
        <c:scaling>
          <c:orientation val="minMax"/>
          <c:max val="1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Deflection /mm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752652"/>
        <c:crosses val="autoZero"/>
        <c:crossBetween val="midCat"/>
        <c:dispUnits/>
        <c:majorUnit val="2"/>
        <c:minorUnit val="2"/>
      </c:valAx>
      <c:valAx>
        <c:axId val="57526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Load /kg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0291507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85"/>
          <c:y val="0.723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none" baseline="0">
                <a:latin typeface="Arial"/>
                <a:ea typeface="Arial"/>
                <a:cs typeface="Arial"/>
              </a:rPr>
              <a:t>Load Against Deflection (Rear @ 20 PSI)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025"/>
          <c:y val="0.049"/>
          <c:w val="0.93675"/>
          <c:h val="0.905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'Static Radius'!$Q$5</c:f>
              <c:strCache>
                <c:ptCount val="1"/>
                <c:pt idx="0">
                  <c:v>0 °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'Static Radius'!$R$9:$R$23</c:f>
              <c:numCache>
                <c:ptCount val="15"/>
                <c:pt idx="0">
                  <c:v>0</c:v>
                </c:pt>
                <c:pt idx="1">
                  <c:v>1.0627000000000066</c:v>
                </c:pt>
                <c:pt idx="2">
                  <c:v>1.903699999999958</c:v>
                </c:pt>
                <c:pt idx="3">
                  <c:v>2.9312999999999647</c:v>
                </c:pt>
                <c:pt idx="4">
                  <c:v>4.175199999999961</c:v>
                </c:pt>
                <c:pt idx="5">
                  <c:v>5.73539999999997</c:v>
                </c:pt>
                <c:pt idx="6">
                  <c:v>6.608799999999974</c:v>
                </c:pt>
                <c:pt idx="7">
                  <c:v>7.874300000000005</c:v>
                </c:pt>
                <c:pt idx="8">
                  <c:v>8.782899999999984</c:v>
                </c:pt>
                <c:pt idx="9">
                  <c:v>10.088999999999999</c:v>
                </c:pt>
                <c:pt idx="10">
                  <c:v>11.39240000000001</c:v>
                </c:pt>
                <c:pt idx="11">
                  <c:v>12.476699999999994</c:v>
                </c:pt>
                <c:pt idx="12">
                  <c:v>13.431299999999965</c:v>
                </c:pt>
                <c:pt idx="13">
                  <c:v>14.821199999999976</c:v>
                </c:pt>
                <c:pt idx="14">
                  <c:v>16.14069999999998</c:v>
                </c:pt>
              </c:numCache>
            </c:numRef>
          </c:xVal>
          <c:yVal>
            <c:numRef>
              <c:f>'Static Radius'!$P$9:$P$23</c:f>
              <c:numCache>
                <c:ptCount val="15"/>
                <c:pt idx="0">
                  <c:v>0</c:v>
                </c:pt>
                <c:pt idx="1">
                  <c:v>29</c:v>
                </c:pt>
                <c:pt idx="2">
                  <c:v>51</c:v>
                </c:pt>
                <c:pt idx="3">
                  <c:v>75</c:v>
                </c:pt>
                <c:pt idx="4">
                  <c:v>99</c:v>
                </c:pt>
                <c:pt idx="5">
                  <c:v>125</c:v>
                </c:pt>
                <c:pt idx="6">
                  <c:v>148</c:v>
                </c:pt>
                <c:pt idx="7">
                  <c:v>173</c:v>
                </c:pt>
                <c:pt idx="8">
                  <c:v>198</c:v>
                </c:pt>
                <c:pt idx="9">
                  <c:v>223</c:v>
                </c:pt>
                <c:pt idx="10">
                  <c:v>248</c:v>
                </c:pt>
                <c:pt idx="11">
                  <c:v>273</c:v>
                </c:pt>
                <c:pt idx="12">
                  <c:v>298</c:v>
                </c:pt>
                <c:pt idx="13">
                  <c:v>323</c:v>
                </c:pt>
                <c:pt idx="14">
                  <c:v>348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'Static Radius'!$U$5</c:f>
              <c:strCache>
                <c:ptCount val="1"/>
                <c:pt idx="0">
                  <c:v>1°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'Static Radius'!$V$9:$V$23</c:f>
              <c:numCache>
                <c:ptCount val="15"/>
                <c:pt idx="0">
                  <c:v>0</c:v>
                </c:pt>
                <c:pt idx="1">
                  <c:v>1.151900000000012</c:v>
                </c:pt>
                <c:pt idx="2">
                  <c:v>1.9739999999999895</c:v>
                </c:pt>
                <c:pt idx="3">
                  <c:v>2.985299999999995</c:v>
                </c:pt>
                <c:pt idx="4">
                  <c:v>4.088599999999985</c:v>
                </c:pt>
                <c:pt idx="5">
                  <c:v>5.300000000000011</c:v>
                </c:pt>
                <c:pt idx="6">
                  <c:v>6.5627999999999815</c:v>
                </c:pt>
                <c:pt idx="7">
                  <c:v>7.895899999999983</c:v>
                </c:pt>
                <c:pt idx="8">
                  <c:v>8.991100000000017</c:v>
                </c:pt>
                <c:pt idx="9">
                  <c:v>10.234899999999982</c:v>
                </c:pt>
                <c:pt idx="10">
                  <c:v>11.273300000000006</c:v>
                </c:pt>
                <c:pt idx="11">
                  <c:v>12.728099999999984</c:v>
                </c:pt>
                <c:pt idx="12">
                  <c:v>13.68810000000002</c:v>
                </c:pt>
                <c:pt idx="13">
                  <c:v>14.913000000000011</c:v>
                </c:pt>
                <c:pt idx="14">
                  <c:v>16.162300000000016</c:v>
                </c:pt>
              </c:numCache>
            </c:numRef>
          </c:xVal>
          <c:yVal>
            <c:numRef>
              <c:f>'Static Radius'!$T$9:$T$23</c:f>
              <c:numCache>
                <c:ptCount val="15"/>
                <c:pt idx="0">
                  <c:v>0</c:v>
                </c:pt>
                <c:pt idx="1">
                  <c:v>30</c:v>
                </c:pt>
                <c:pt idx="2">
                  <c:v>51</c:v>
                </c:pt>
                <c:pt idx="3">
                  <c:v>75</c:v>
                </c:pt>
                <c:pt idx="4">
                  <c:v>99</c:v>
                </c:pt>
                <c:pt idx="5">
                  <c:v>124</c:v>
                </c:pt>
                <c:pt idx="6">
                  <c:v>148</c:v>
                </c:pt>
                <c:pt idx="7">
                  <c:v>173</c:v>
                </c:pt>
                <c:pt idx="8">
                  <c:v>198</c:v>
                </c:pt>
                <c:pt idx="9">
                  <c:v>223</c:v>
                </c:pt>
                <c:pt idx="10">
                  <c:v>248</c:v>
                </c:pt>
                <c:pt idx="11">
                  <c:v>273</c:v>
                </c:pt>
                <c:pt idx="12">
                  <c:v>298</c:v>
                </c:pt>
                <c:pt idx="13">
                  <c:v>323</c:v>
                </c:pt>
                <c:pt idx="14">
                  <c:v>348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'Static Radius'!$Y$5</c:f>
              <c:strCache>
                <c:ptCount val="1"/>
                <c:pt idx="0">
                  <c:v>1.5°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'Static Radius'!$Z$9:$Z$23</c:f>
              <c:numCache>
                <c:ptCount val="15"/>
                <c:pt idx="0">
                  <c:v>0</c:v>
                </c:pt>
                <c:pt idx="1">
                  <c:v>1.1736000000000217</c:v>
                </c:pt>
                <c:pt idx="2">
                  <c:v>2.1632999999999925</c:v>
                </c:pt>
                <c:pt idx="3">
                  <c:v>3.042100000000005</c:v>
                </c:pt>
                <c:pt idx="4">
                  <c:v>4.313000000000045</c:v>
                </c:pt>
                <c:pt idx="5">
                  <c:v>5.489300000000014</c:v>
                </c:pt>
                <c:pt idx="6">
                  <c:v>6.684500000000014</c:v>
                </c:pt>
                <c:pt idx="7">
                  <c:v>7.720200000000034</c:v>
                </c:pt>
                <c:pt idx="8">
                  <c:v>9.037000000000035</c:v>
                </c:pt>
                <c:pt idx="9">
                  <c:v>10.46210000000002</c:v>
                </c:pt>
                <c:pt idx="10">
                  <c:v>11.413900000000012</c:v>
                </c:pt>
                <c:pt idx="11">
                  <c:v>12.703800000000001</c:v>
                </c:pt>
                <c:pt idx="12">
                  <c:v>13.855700000000013</c:v>
                </c:pt>
                <c:pt idx="13">
                  <c:v>15.318700000000035</c:v>
                </c:pt>
                <c:pt idx="14">
                  <c:v>16.324600000000032</c:v>
                </c:pt>
              </c:numCache>
            </c:numRef>
          </c:xVal>
          <c:yVal>
            <c:numRef>
              <c:f>'Static Radius'!$X$9:$X$23</c:f>
              <c:numCache>
                <c:ptCount val="15"/>
                <c:pt idx="0">
                  <c:v>0</c:v>
                </c:pt>
                <c:pt idx="1">
                  <c:v>29</c:v>
                </c:pt>
                <c:pt idx="2">
                  <c:v>51</c:v>
                </c:pt>
                <c:pt idx="3">
                  <c:v>75</c:v>
                </c:pt>
                <c:pt idx="4">
                  <c:v>99</c:v>
                </c:pt>
                <c:pt idx="5">
                  <c:v>125</c:v>
                </c:pt>
                <c:pt idx="6">
                  <c:v>148</c:v>
                </c:pt>
                <c:pt idx="7">
                  <c:v>173</c:v>
                </c:pt>
                <c:pt idx="8">
                  <c:v>198</c:v>
                </c:pt>
                <c:pt idx="9">
                  <c:v>223</c:v>
                </c:pt>
                <c:pt idx="10">
                  <c:v>248</c:v>
                </c:pt>
                <c:pt idx="11">
                  <c:v>273</c:v>
                </c:pt>
                <c:pt idx="12">
                  <c:v>298</c:v>
                </c:pt>
                <c:pt idx="13">
                  <c:v>323</c:v>
                </c:pt>
                <c:pt idx="14">
                  <c:v>348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'Static Radius'!$AC$5:$AD$5</c:f>
              <c:strCache>
                <c:ptCount val="1"/>
                <c:pt idx="0">
                  <c:v>2°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'Static Radius'!$AD$9:$AD$23</c:f>
              <c:numCache>
                <c:ptCount val="15"/>
                <c:pt idx="0">
                  <c:v>0</c:v>
                </c:pt>
                <c:pt idx="1">
                  <c:v>1.1032000000000153</c:v>
                </c:pt>
                <c:pt idx="2">
                  <c:v>1.954999999999984</c:v>
                </c:pt>
                <c:pt idx="3">
                  <c:v>3.020399999999995</c:v>
                </c:pt>
                <c:pt idx="4">
                  <c:v>4.605000000000018</c:v>
                </c:pt>
                <c:pt idx="5">
                  <c:v>5.402699999999982</c:v>
                </c:pt>
                <c:pt idx="6">
                  <c:v>6.557399999999973</c:v>
                </c:pt>
                <c:pt idx="7">
                  <c:v>7.739100000000008</c:v>
                </c:pt>
                <c:pt idx="8">
                  <c:v>9.064000000000021</c:v>
                </c:pt>
                <c:pt idx="9">
                  <c:v>10.321500000000015</c:v>
                </c:pt>
                <c:pt idx="10">
                  <c:v>11.522100000000023</c:v>
                </c:pt>
                <c:pt idx="11">
                  <c:v>12.81189999999998</c:v>
                </c:pt>
                <c:pt idx="12">
                  <c:v>13.942299999999989</c:v>
                </c:pt>
                <c:pt idx="13">
                  <c:v>15.199599999999975</c:v>
                </c:pt>
                <c:pt idx="14">
                  <c:v>16.486800000000017</c:v>
                </c:pt>
              </c:numCache>
            </c:numRef>
          </c:xVal>
          <c:yVal>
            <c:numRef>
              <c:f>'Static Radius'!$AB$9:$AB$23</c:f>
              <c:numCache>
                <c:ptCount val="15"/>
                <c:pt idx="0">
                  <c:v>0</c:v>
                </c:pt>
                <c:pt idx="1">
                  <c:v>29</c:v>
                </c:pt>
                <c:pt idx="2">
                  <c:v>51</c:v>
                </c:pt>
                <c:pt idx="3">
                  <c:v>75</c:v>
                </c:pt>
                <c:pt idx="4">
                  <c:v>99</c:v>
                </c:pt>
                <c:pt idx="5">
                  <c:v>124</c:v>
                </c:pt>
                <c:pt idx="6">
                  <c:v>148</c:v>
                </c:pt>
                <c:pt idx="7">
                  <c:v>173</c:v>
                </c:pt>
                <c:pt idx="8">
                  <c:v>198</c:v>
                </c:pt>
                <c:pt idx="9">
                  <c:v>223</c:v>
                </c:pt>
                <c:pt idx="10">
                  <c:v>248</c:v>
                </c:pt>
                <c:pt idx="11">
                  <c:v>273</c:v>
                </c:pt>
                <c:pt idx="12">
                  <c:v>298</c:v>
                </c:pt>
                <c:pt idx="13">
                  <c:v>323</c:v>
                </c:pt>
                <c:pt idx="14">
                  <c:v>348</c:v>
                </c:pt>
              </c:numCache>
            </c:numRef>
          </c:yVal>
          <c:smooth val="1"/>
        </c:ser>
        <c:axId val="51773869"/>
        <c:axId val="63311638"/>
      </c:scatterChart>
      <c:valAx>
        <c:axId val="51773869"/>
        <c:scaling>
          <c:orientation val="minMax"/>
          <c:max val="1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Deflection /mm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311638"/>
        <c:crosses val="autoZero"/>
        <c:crossBetween val="midCat"/>
        <c:dispUnits/>
        <c:majorUnit val="2"/>
        <c:minorUnit val="2"/>
      </c:valAx>
      <c:valAx>
        <c:axId val="633116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Load /kg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1773869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9125"/>
          <c:y val="0.734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none" baseline="0">
                <a:latin typeface="Arial"/>
                <a:ea typeface="Arial"/>
                <a:cs typeface="Arial"/>
              </a:rPr>
              <a:t>Load Against Deflection (Rear @ 26 PSI)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025"/>
          <c:y val="0.049"/>
          <c:w val="0.93675"/>
          <c:h val="0.905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'Static Radius'!$Q$25</c:f>
              <c:strCache>
                <c:ptCount val="1"/>
                <c:pt idx="0">
                  <c:v>0 °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'Static Radius'!$R$29:$R$43</c:f>
              <c:numCache>
                <c:ptCount val="15"/>
                <c:pt idx="0">
                  <c:v>0</c:v>
                </c:pt>
                <c:pt idx="1">
                  <c:v>1.1439000000000306</c:v>
                </c:pt>
                <c:pt idx="2">
                  <c:v>2.1579000000000406</c:v>
                </c:pt>
                <c:pt idx="3">
                  <c:v>3.553200000000004</c:v>
                </c:pt>
                <c:pt idx="4">
                  <c:v>4.751100000000008</c:v>
                </c:pt>
                <c:pt idx="5">
                  <c:v>5.9572</c:v>
                </c:pt>
                <c:pt idx="6">
                  <c:v>7.065800000000024</c:v>
                </c:pt>
                <c:pt idx="7">
                  <c:v>8.190800000000024</c:v>
                </c:pt>
                <c:pt idx="8">
                  <c:v>9.3048</c:v>
                </c:pt>
                <c:pt idx="9">
                  <c:v>10.343200000000024</c:v>
                </c:pt>
                <c:pt idx="10">
                  <c:v>11.327500000000043</c:v>
                </c:pt>
                <c:pt idx="11">
                  <c:v>12.801199999999994</c:v>
                </c:pt>
                <c:pt idx="12">
                  <c:v>13.742200000000025</c:v>
                </c:pt>
                <c:pt idx="13">
                  <c:v>14.818500000000029</c:v>
                </c:pt>
                <c:pt idx="14">
                  <c:v>16.04880000000003</c:v>
                </c:pt>
              </c:numCache>
            </c:numRef>
          </c:xVal>
          <c:yVal>
            <c:numRef>
              <c:f>'Static Radius'!$P$29:$P$43</c:f>
              <c:numCache>
                <c:ptCount val="15"/>
                <c:pt idx="0">
                  <c:v>1</c:v>
                </c:pt>
                <c:pt idx="1">
                  <c:v>30</c:v>
                </c:pt>
                <c:pt idx="2">
                  <c:v>52</c:v>
                </c:pt>
                <c:pt idx="3">
                  <c:v>75</c:v>
                </c:pt>
                <c:pt idx="4">
                  <c:v>100</c:v>
                </c:pt>
                <c:pt idx="5">
                  <c:v>125</c:v>
                </c:pt>
                <c:pt idx="6">
                  <c:v>149</c:v>
                </c:pt>
                <c:pt idx="7">
                  <c:v>174</c:v>
                </c:pt>
                <c:pt idx="8">
                  <c:v>198</c:v>
                </c:pt>
                <c:pt idx="9">
                  <c:v>223</c:v>
                </c:pt>
                <c:pt idx="10">
                  <c:v>249</c:v>
                </c:pt>
                <c:pt idx="11">
                  <c:v>273</c:v>
                </c:pt>
                <c:pt idx="12">
                  <c:v>298</c:v>
                </c:pt>
                <c:pt idx="13">
                  <c:v>323</c:v>
                </c:pt>
                <c:pt idx="14">
                  <c:v>348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'Static Radius'!$U$25</c:f>
              <c:strCache>
                <c:ptCount val="1"/>
                <c:pt idx="0">
                  <c:v>1°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'Static Radius'!$V$29:$V$43</c:f>
              <c:numCache>
                <c:ptCount val="15"/>
                <c:pt idx="0">
                  <c:v>0</c:v>
                </c:pt>
                <c:pt idx="1">
                  <c:v>1.211500000000001</c:v>
                </c:pt>
                <c:pt idx="2">
                  <c:v>1.9740000000000464</c:v>
                </c:pt>
                <c:pt idx="3">
                  <c:v>2.723100000000045</c:v>
                </c:pt>
                <c:pt idx="4">
                  <c:v>3.8290000000000077</c:v>
                </c:pt>
                <c:pt idx="5">
                  <c:v>4.897100000000023</c:v>
                </c:pt>
                <c:pt idx="6">
                  <c:v>6.189700000000016</c:v>
                </c:pt>
                <c:pt idx="7">
                  <c:v>7.363300000000038</c:v>
                </c:pt>
                <c:pt idx="8">
                  <c:v>8.52600000000001</c:v>
                </c:pt>
                <c:pt idx="9">
                  <c:v>9.429200000000037</c:v>
                </c:pt>
                <c:pt idx="10">
                  <c:v>10.470300000000009</c:v>
                </c:pt>
                <c:pt idx="11">
                  <c:v>11.468099999999993</c:v>
                </c:pt>
                <c:pt idx="12">
                  <c:v>12.338799999999992</c:v>
                </c:pt>
                <c:pt idx="13">
                  <c:v>13.342000000000041</c:v>
                </c:pt>
                <c:pt idx="14">
                  <c:v>14.331700000000012</c:v>
                </c:pt>
              </c:numCache>
            </c:numRef>
          </c:xVal>
          <c:yVal>
            <c:numRef>
              <c:f>'Static Radius'!$T$29:$T$43</c:f>
              <c:numCache>
                <c:ptCount val="15"/>
                <c:pt idx="0">
                  <c:v>0</c:v>
                </c:pt>
                <c:pt idx="1">
                  <c:v>29</c:v>
                </c:pt>
                <c:pt idx="2">
                  <c:v>52</c:v>
                </c:pt>
                <c:pt idx="3">
                  <c:v>75</c:v>
                </c:pt>
                <c:pt idx="4">
                  <c:v>100</c:v>
                </c:pt>
                <c:pt idx="5">
                  <c:v>125</c:v>
                </c:pt>
                <c:pt idx="6">
                  <c:v>148</c:v>
                </c:pt>
                <c:pt idx="7">
                  <c:v>173</c:v>
                </c:pt>
                <c:pt idx="8">
                  <c:v>199</c:v>
                </c:pt>
                <c:pt idx="9">
                  <c:v>223</c:v>
                </c:pt>
                <c:pt idx="10">
                  <c:v>248</c:v>
                </c:pt>
                <c:pt idx="11">
                  <c:v>273</c:v>
                </c:pt>
                <c:pt idx="12">
                  <c:v>298</c:v>
                </c:pt>
                <c:pt idx="13">
                  <c:v>323</c:v>
                </c:pt>
                <c:pt idx="14">
                  <c:v>348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'Static Radius'!$Y$25</c:f>
              <c:strCache>
                <c:ptCount val="1"/>
                <c:pt idx="0">
                  <c:v>1.5°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'Static Radius'!$Z$29:$Z$43</c:f>
              <c:numCache>
                <c:ptCount val="15"/>
                <c:pt idx="0">
                  <c:v>0</c:v>
                </c:pt>
                <c:pt idx="1">
                  <c:v>0.8004000000000246</c:v>
                </c:pt>
                <c:pt idx="2">
                  <c:v>2.247099999999989</c:v>
                </c:pt>
                <c:pt idx="3">
                  <c:v>3.3962999999999965</c:v>
                </c:pt>
                <c:pt idx="4">
                  <c:v>4.569900000000018</c:v>
                </c:pt>
                <c:pt idx="5">
                  <c:v>5.854300000000023</c:v>
                </c:pt>
                <c:pt idx="6">
                  <c:v>6.9495000000000005</c:v>
                </c:pt>
                <c:pt idx="7">
                  <c:v>8.02030000000002</c:v>
                </c:pt>
                <c:pt idx="8">
                  <c:v>9.223700000000008</c:v>
                </c:pt>
                <c:pt idx="9">
                  <c:v>10.240400000000022</c:v>
                </c:pt>
                <c:pt idx="10">
                  <c:v>11.29770000000002</c:v>
                </c:pt>
                <c:pt idx="11">
                  <c:v>12.273900000000026</c:v>
                </c:pt>
                <c:pt idx="12">
                  <c:v>13.474500000000035</c:v>
                </c:pt>
                <c:pt idx="13">
                  <c:v>14.091000000000008</c:v>
                </c:pt>
                <c:pt idx="14">
                  <c:v>15.221299999999985</c:v>
                </c:pt>
              </c:numCache>
            </c:numRef>
          </c:xVal>
          <c:yVal>
            <c:numRef>
              <c:f>'Static Radius'!$X$29:$X$43</c:f>
              <c:numCache>
                <c:ptCount val="15"/>
                <c:pt idx="0">
                  <c:v>0</c:v>
                </c:pt>
                <c:pt idx="1">
                  <c:v>29</c:v>
                </c:pt>
                <c:pt idx="2">
                  <c:v>51</c:v>
                </c:pt>
                <c:pt idx="3">
                  <c:v>75</c:v>
                </c:pt>
                <c:pt idx="4">
                  <c:v>100</c:v>
                </c:pt>
                <c:pt idx="5">
                  <c:v>124</c:v>
                </c:pt>
                <c:pt idx="6">
                  <c:v>148</c:v>
                </c:pt>
                <c:pt idx="7">
                  <c:v>173</c:v>
                </c:pt>
                <c:pt idx="8">
                  <c:v>198</c:v>
                </c:pt>
                <c:pt idx="9">
                  <c:v>223</c:v>
                </c:pt>
                <c:pt idx="10">
                  <c:v>249</c:v>
                </c:pt>
                <c:pt idx="11">
                  <c:v>273</c:v>
                </c:pt>
                <c:pt idx="12">
                  <c:v>298</c:v>
                </c:pt>
                <c:pt idx="13">
                  <c:v>323</c:v>
                </c:pt>
                <c:pt idx="14">
                  <c:v>348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'Static Radius'!$AC$25:$AD$25</c:f>
              <c:strCache>
                <c:ptCount val="1"/>
                <c:pt idx="0">
                  <c:v>2°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'Static Radius'!$AD$29:$AD$43</c:f>
              <c:numCache>
                <c:ptCount val="15"/>
                <c:pt idx="0">
                  <c:v>0</c:v>
                </c:pt>
                <c:pt idx="1">
                  <c:v>0.9789000000000101</c:v>
                </c:pt>
                <c:pt idx="2">
                  <c:v>1.998299999999972</c:v>
                </c:pt>
                <c:pt idx="3">
                  <c:v>2.917699999999968</c:v>
                </c:pt>
                <c:pt idx="4">
                  <c:v>4.107500000000016</c:v>
                </c:pt>
                <c:pt idx="5">
                  <c:v>5.226999999999975</c:v>
                </c:pt>
                <c:pt idx="6">
                  <c:v>6.286999999999978</c:v>
                </c:pt>
                <c:pt idx="7">
                  <c:v>7.328100000000006</c:v>
                </c:pt>
                <c:pt idx="8">
                  <c:v>8.350199999999973</c:v>
                </c:pt>
                <c:pt idx="9">
                  <c:v>9.496800000000007</c:v>
                </c:pt>
                <c:pt idx="10">
                  <c:v>10.762299999999982</c:v>
                </c:pt>
                <c:pt idx="11">
                  <c:v>11.541099999999972</c:v>
                </c:pt>
                <c:pt idx="12">
                  <c:v>12.546999999999969</c:v>
                </c:pt>
                <c:pt idx="13">
                  <c:v>13.488</c:v>
                </c:pt>
                <c:pt idx="14">
                  <c:v>14.526399999999967</c:v>
                </c:pt>
              </c:numCache>
            </c:numRef>
          </c:xVal>
          <c:yVal>
            <c:numRef>
              <c:f>'Static Radius'!$AB$29:$AB$43</c:f>
              <c:numCache>
                <c:ptCount val="15"/>
                <c:pt idx="0">
                  <c:v>0</c:v>
                </c:pt>
                <c:pt idx="1">
                  <c:v>29</c:v>
                </c:pt>
                <c:pt idx="2">
                  <c:v>51</c:v>
                </c:pt>
                <c:pt idx="3">
                  <c:v>75</c:v>
                </c:pt>
                <c:pt idx="4">
                  <c:v>100</c:v>
                </c:pt>
                <c:pt idx="5">
                  <c:v>125</c:v>
                </c:pt>
                <c:pt idx="6">
                  <c:v>149</c:v>
                </c:pt>
                <c:pt idx="7">
                  <c:v>173</c:v>
                </c:pt>
                <c:pt idx="8">
                  <c:v>198</c:v>
                </c:pt>
                <c:pt idx="9">
                  <c:v>224</c:v>
                </c:pt>
                <c:pt idx="10">
                  <c:v>249</c:v>
                </c:pt>
                <c:pt idx="11">
                  <c:v>273</c:v>
                </c:pt>
                <c:pt idx="12">
                  <c:v>298</c:v>
                </c:pt>
                <c:pt idx="13">
                  <c:v>323</c:v>
                </c:pt>
                <c:pt idx="14">
                  <c:v>348</c:v>
                </c:pt>
              </c:numCache>
            </c:numRef>
          </c:yVal>
          <c:smooth val="1"/>
        </c:ser>
        <c:axId val="32933831"/>
        <c:axId val="27969024"/>
      </c:scatterChart>
      <c:valAx>
        <c:axId val="32933831"/>
        <c:scaling>
          <c:orientation val="minMax"/>
          <c:max val="1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Deflection /mm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7969024"/>
        <c:crosses val="autoZero"/>
        <c:crossBetween val="midCat"/>
        <c:dispUnits/>
        <c:majorUnit val="2"/>
        <c:minorUnit val="2"/>
      </c:valAx>
      <c:valAx>
        <c:axId val="279690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Load /kg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2933831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85"/>
          <c:y val="0.726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1"/>
  <sheetViews>
    <sheetView workbookViewId="0" zoomToFit="1"/>
  </sheetViews>
  <pageMargins left="0.43" right="0.54" top="0.7" bottom="0.33" header="0.7" footer="0.33"/>
  <pageSetup firstPageNumber="15" useFirstPageNumber="1" horizontalDpi="300" verticalDpi="300" orientation="landscape" paperSize="9"/>
  <headerFooter>
    <oddFooter>Page &amp;P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11"/>
  <sheetViews>
    <sheetView workbookViewId="0" zoomToFit="1"/>
  </sheetViews>
  <pageMargins left="0.43" right="0.54" top="0.7" bottom="0.33" header="0.7" footer="0.33"/>
  <pageSetup firstPageNumber="15" useFirstPageNumber="1" horizontalDpi="300" verticalDpi="300" orientation="landscape" paperSize="9"/>
  <headerFooter>
    <oddFooter>Page &amp;P</oddFooter>
  </headerFooter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211"/>
  <sheetViews>
    <sheetView workbookViewId="0" zoomToFit="1"/>
  </sheetViews>
  <pageMargins left="0.46" right="0.54" top="0.7" bottom="0.33" header="0.7" footer="0.33"/>
  <pageSetup firstPageNumber="17" useFirstPageNumber="1" horizontalDpi="300" verticalDpi="300" orientation="landscape" paperSize="9"/>
  <headerFooter>
    <oddFooter>Page &amp;P</oddFooter>
  </headerFooter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Chart2111"/>
  <sheetViews>
    <sheetView workbookViewId="0" zoomToFit="1"/>
  </sheetViews>
  <pageMargins left="0.46" right="0.54" top="0.7" bottom="0.33" header="0.7" footer="0.33"/>
  <pageSetup firstPageNumber="17" useFirstPageNumber="1" horizontalDpi="300" verticalDpi="300" orientation="landscape" paperSize="9"/>
  <headerFooter>
    <oddFooter>Page &amp;P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257175</xdr:colOff>
      <xdr:row>0</xdr:row>
      <xdr:rowOff>57150</xdr:rowOff>
    </xdr:from>
    <xdr:to>
      <xdr:col>15</xdr:col>
      <xdr:colOff>457200</xdr:colOff>
      <xdr:row>0</xdr:row>
      <xdr:rowOff>476250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57150"/>
          <a:ext cx="20288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27</xdr:col>
      <xdr:colOff>219075</xdr:colOff>
      <xdr:row>0</xdr:row>
      <xdr:rowOff>95250</xdr:rowOff>
    </xdr:from>
    <xdr:to>
      <xdr:col>30</xdr:col>
      <xdr:colOff>9525</xdr:colOff>
      <xdr:row>1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49800" y="95250"/>
          <a:ext cx="20288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609600</xdr:colOff>
      <xdr:row>0</xdr:row>
      <xdr:rowOff>76200</xdr:rowOff>
    </xdr:from>
    <xdr:to>
      <xdr:col>11</xdr:col>
      <xdr:colOff>542925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76200"/>
          <a:ext cx="14097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01500" cy="7991475"/>
    <xdr:graphicFrame>
      <xdr:nvGraphicFramePr>
        <xdr:cNvPr id="1" name="Shape 1025"/>
        <xdr:cNvGraphicFramePr/>
      </xdr:nvGraphicFramePr>
      <xdr:xfrm>
        <a:off x="0" y="0"/>
        <a:ext cx="12001500" cy="7991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01500" cy="7991475"/>
    <xdr:graphicFrame>
      <xdr:nvGraphicFramePr>
        <xdr:cNvPr id="1" name="Shape 1025"/>
        <xdr:cNvGraphicFramePr/>
      </xdr:nvGraphicFramePr>
      <xdr:xfrm>
        <a:off x="0" y="0"/>
        <a:ext cx="12001500" cy="7991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01500" cy="7991475"/>
    <xdr:graphicFrame>
      <xdr:nvGraphicFramePr>
        <xdr:cNvPr id="1" name="Shape 1025"/>
        <xdr:cNvGraphicFramePr/>
      </xdr:nvGraphicFramePr>
      <xdr:xfrm>
        <a:off x="0" y="0"/>
        <a:ext cx="12001500" cy="7991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01500" cy="7991475"/>
    <xdr:graphicFrame>
      <xdr:nvGraphicFramePr>
        <xdr:cNvPr id="1" name="Shape 1025"/>
        <xdr:cNvGraphicFramePr/>
      </xdr:nvGraphicFramePr>
      <xdr:xfrm>
        <a:off x="0" y="0"/>
        <a:ext cx="12001500" cy="7991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H46"/>
  <sheetViews>
    <sheetView showGridLines="0" tabSelected="1" zoomScale="77" zoomScaleNormal="77" workbookViewId="0" topLeftCell="A1">
      <selection activeCell="H51" sqref="H51"/>
    </sheetView>
  </sheetViews>
  <sheetFormatPr defaultColWidth="9.140625" defaultRowHeight="12.75"/>
  <cols>
    <col min="1" max="1" width="9.57421875" style="2" bestFit="1" customWidth="1"/>
    <col min="2" max="2" width="7.57421875" style="2" bestFit="1" customWidth="1"/>
    <col min="3" max="3" width="10.28125" style="2" customWidth="1"/>
    <col min="4" max="4" width="8.00390625" style="2" customWidth="1"/>
    <col min="5" max="5" width="9.57421875" style="2" bestFit="1" customWidth="1"/>
    <col min="6" max="6" width="7.57421875" style="2" bestFit="1" customWidth="1"/>
    <col min="7" max="7" width="10.28125" style="2" bestFit="1" customWidth="1"/>
    <col min="8" max="8" width="8.00390625" style="2" customWidth="1"/>
    <col min="9" max="9" width="9.57421875" style="2" bestFit="1" customWidth="1"/>
    <col min="10" max="10" width="7.57421875" style="2" bestFit="1" customWidth="1"/>
    <col min="11" max="11" width="10.28125" style="2" bestFit="1" customWidth="1"/>
    <col min="12" max="12" width="8.00390625" style="2" customWidth="1"/>
    <col min="13" max="13" width="9.57421875" style="2" bestFit="1" customWidth="1"/>
    <col min="14" max="14" width="7.57421875" style="2" bestFit="1" customWidth="1"/>
    <col min="15" max="15" width="10.28125" style="2" customWidth="1"/>
    <col min="16" max="16" width="10.7109375" style="2" customWidth="1"/>
    <col min="17" max="18" width="11.421875" style="2" customWidth="1"/>
    <col min="19" max="19" width="8.00390625" style="2" customWidth="1"/>
    <col min="20" max="20" width="10.7109375" style="2" customWidth="1"/>
    <col min="21" max="22" width="11.421875" style="2" customWidth="1"/>
    <col min="23" max="23" width="8.00390625" style="2" customWidth="1"/>
    <col min="24" max="24" width="10.7109375" style="2" customWidth="1"/>
    <col min="25" max="26" width="11.421875" style="2" customWidth="1"/>
    <col min="27" max="27" width="8.00390625" style="2" customWidth="1"/>
    <col min="28" max="28" width="10.7109375" style="2" customWidth="1"/>
    <col min="29" max="30" width="11.421875" style="2" customWidth="1"/>
    <col min="31" max="31" width="4.7109375" style="2" customWidth="1"/>
    <col min="32" max="32" width="7.8515625" style="3" customWidth="1"/>
    <col min="33" max="16384" width="9.140625" style="1" customWidth="1"/>
  </cols>
  <sheetData>
    <row r="1" spans="1:34" ht="40.5" customHeight="1">
      <c r="A1" s="26" t="s">
        <v>27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4"/>
      <c r="AF1" s="4"/>
      <c r="AG1" s="4"/>
      <c r="AH1" s="4"/>
    </row>
    <row r="2" spans="1:34" ht="14.25">
      <c r="A2" s="8" t="s">
        <v>18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8" t="s">
        <v>17</v>
      </c>
      <c r="Q2" s="1"/>
      <c r="R2" s="1"/>
      <c r="S2" s="8"/>
      <c r="T2" s="8"/>
      <c r="U2" s="8"/>
      <c r="V2" s="8"/>
      <c r="W2" s="8"/>
      <c r="X2" s="8"/>
      <c r="Y2" s="8"/>
      <c r="Z2" s="8"/>
      <c r="AA2" s="9"/>
      <c r="AB2" s="9"/>
      <c r="AC2" s="9"/>
      <c r="AD2" s="9"/>
      <c r="AE2" s="9"/>
      <c r="AF2" s="9"/>
      <c r="AG2" s="9"/>
      <c r="AH2" s="9"/>
    </row>
    <row r="3" spans="1:34" ht="14.25">
      <c r="A3" s="8" t="s">
        <v>26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25" t="s">
        <v>24</v>
      </c>
      <c r="Q3" s="1"/>
      <c r="R3" s="1"/>
      <c r="S3" s="8"/>
      <c r="T3" s="8"/>
      <c r="U3" s="8"/>
      <c r="V3" s="8"/>
      <c r="W3" s="8"/>
      <c r="X3" s="8"/>
      <c r="Y3" s="8"/>
      <c r="Z3" s="8"/>
      <c r="AA3" s="9"/>
      <c r="AB3" s="9"/>
      <c r="AC3" s="9"/>
      <c r="AD3" s="9"/>
      <c r="AE3" s="9"/>
      <c r="AF3" s="9"/>
      <c r="AG3" s="9"/>
      <c r="AH3" s="9"/>
    </row>
    <row r="4" spans="1:32" ht="15.75" thickBot="1">
      <c r="A4" s="8" t="s">
        <v>14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8" t="s">
        <v>14</v>
      </c>
      <c r="Q4" s="8"/>
      <c r="R4" s="8"/>
      <c r="S4" s="8"/>
      <c r="T4" s="8"/>
      <c r="U4" s="8"/>
      <c r="V4" s="8"/>
      <c r="W4" s="8"/>
      <c r="X4" s="8"/>
      <c r="Y4" s="8"/>
      <c r="Z4" s="8"/>
      <c r="AA4" s="9"/>
      <c r="AB4" s="9"/>
      <c r="AC4" s="9"/>
      <c r="AD4" s="9"/>
      <c r="AE4" s="9"/>
      <c r="AF4" s="6"/>
    </row>
    <row r="5" spans="1:32" ht="14.25" customHeight="1" thickBot="1">
      <c r="A5" s="10" t="s">
        <v>2</v>
      </c>
      <c r="B5" s="27" t="s">
        <v>0</v>
      </c>
      <c r="C5" s="28"/>
      <c r="D5" s="9"/>
      <c r="E5" s="10" t="s">
        <v>2</v>
      </c>
      <c r="F5" s="27" t="s">
        <v>15</v>
      </c>
      <c r="G5" s="28"/>
      <c r="H5" s="9"/>
      <c r="I5" s="10" t="s">
        <v>2</v>
      </c>
      <c r="J5" s="27" t="s">
        <v>16</v>
      </c>
      <c r="K5" s="28"/>
      <c r="L5" s="9"/>
      <c r="M5" s="10" t="s">
        <v>2</v>
      </c>
      <c r="N5" s="27" t="s">
        <v>11</v>
      </c>
      <c r="O5" s="28"/>
      <c r="P5" s="10" t="s">
        <v>2</v>
      </c>
      <c r="Q5" s="27" t="s">
        <v>0</v>
      </c>
      <c r="R5" s="28"/>
      <c r="S5" s="9"/>
      <c r="T5" s="10" t="s">
        <v>2</v>
      </c>
      <c r="U5" s="27" t="s">
        <v>15</v>
      </c>
      <c r="V5" s="28"/>
      <c r="W5" s="9"/>
      <c r="X5" s="10" t="s">
        <v>2</v>
      </c>
      <c r="Y5" s="27" t="s">
        <v>16</v>
      </c>
      <c r="Z5" s="28"/>
      <c r="AA5" s="9"/>
      <c r="AB5" s="10" t="s">
        <v>2</v>
      </c>
      <c r="AC5" s="27" t="s">
        <v>11</v>
      </c>
      <c r="AD5" s="28"/>
      <c r="AE5" s="9"/>
      <c r="AF5" s="6"/>
    </row>
    <row r="6" spans="1:32" ht="14.25" customHeight="1" thickBot="1">
      <c r="A6" s="10" t="s">
        <v>3</v>
      </c>
      <c r="B6" s="27" t="s">
        <v>6</v>
      </c>
      <c r="C6" s="28"/>
      <c r="D6" s="9"/>
      <c r="E6" s="10" t="s">
        <v>3</v>
      </c>
      <c r="F6" s="27" t="s">
        <v>6</v>
      </c>
      <c r="G6" s="28"/>
      <c r="H6" s="9"/>
      <c r="I6" s="10" t="s">
        <v>3</v>
      </c>
      <c r="J6" s="27" t="s">
        <v>6</v>
      </c>
      <c r="K6" s="28"/>
      <c r="L6" s="9"/>
      <c r="M6" s="10" t="s">
        <v>3</v>
      </c>
      <c r="N6" s="27" t="s">
        <v>6</v>
      </c>
      <c r="O6" s="28"/>
      <c r="P6" s="10" t="s">
        <v>3</v>
      </c>
      <c r="Q6" s="27" t="s">
        <v>6</v>
      </c>
      <c r="R6" s="28"/>
      <c r="S6" s="9"/>
      <c r="T6" s="10" t="s">
        <v>3</v>
      </c>
      <c r="U6" s="27" t="s">
        <v>6</v>
      </c>
      <c r="V6" s="28"/>
      <c r="W6" s="9"/>
      <c r="X6" s="10" t="s">
        <v>3</v>
      </c>
      <c r="Y6" s="27" t="s">
        <v>6</v>
      </c>
      <c r="Z6" s="28"/>
      <c r="AA6" s="9"/>
      <c r="AB6" s="10" t="s">
        <v>3</v>
      </c>
      <c r="AC6" s="27" t="s">
        <v>6</v>
      </c>
      <c r="AD6" s="28"/>
      <c r="AE6" s="9"/>
      <c r="AF6" s="6"/>
    </row>
    <row r="7" spans="1:32" ht="14.25" customHeight="1">
      <c r="A7" s="12" t="s">
        <v>1</v>
      </c>
      <c r="B7" s="13" t="s">
        <v>12</v>
      </c>
      <c r="C7" s="29" t="s">
        <v>23</v>
      </c>
      <c r="D7" s="9"/>
      <c r="E7" s="12" t="s">
        <v>1</v>
      </c>
      <c r="F7" s="13" t="s">
        <v>12</v>
      </c>
      <c r="G7" s="29" t="s">
        <v>23</v>
      </c>
      <c r="H7" s="9"/>
      <c r="I7" s="12" t="s">
        <v>1</v>
      </c>
      <c r="J7" s="13" t="s">
        <v>12</v>
      </c>
      <c r="K7" s="29" t="s">
        <v>23</v>
      </c>
      <c r="L7" s="9"/>
      <c r="M7" s="12" t="s">
        <v>1</v>
      </c>
      <c r="N7" s="13" t="s">
        <v>12</v>
      </c>
      <c r="O7" s="29" t="s">
        <v>23</v>
      </c>
      <c r="P7" s="12" t="s">
        <v>1</v>
      </c>
      <c r="Q7" s="13" t="s">
        <v>12</v>
      </c>
      <c r="R7" s="29" t="s">
        <v>23</v>
      </c>
      <c r="S7" s="9"/>
      <c r="T7" s="12" t="s">
        <v>1</v>
      </c>
      <c r="U7" s="13" t="s">
        <v>12</v>
      </c>
      <c r="V7" s="29" t="s">
        <v>23</v>
      </c>
      <c r="W7" s="9"/>
      <c r="X7" s="12" t="s">
        <v>1</v>
      </c>
      <c r="Y7" s="13" t="s">
        <v>12</v>
      </c>
      <c r="Z7" s="29" t="s">
        <v>23</v>
      </c>
      <c r="AA7" s="9"/>
      <c r="AB7" s="12" t="s">
        <v>1</v>
      </c>
      <c r="AC7" s="13" t="s">
        <v>12</v>
      </c>
      <c r="AD7" s="29" t="s">
        <v>23</v>
      </c>
      <c r="AE7" s="9"/>
      <c r="AF7" s="6"/>
    </row>
    <row r="8" spans="1:32" ht="14.25" customHeight="1" thickBot="1">
      <c r="A8" s="14" t="s">
        <v>4</v>
      </c>
      <c r="B8" s="15" t="s">
        <v>5</v>
      </c>
      <c r="C8" s="30"/>
      <c r="D8" s="9"/>
      <c r="E8" s="14" t="s">
        <v>4</v>
      </c>
      <c r="F8" s="15" t="s">
        <v>5</v>
      </c>
      <c r="G8" s="30"/>
      <c r="H8" s="9"/>
      <c r="I8" s="14" t="s">
        <v>4</v>
      </c>
      <c r="J8" s="15" t="s">
        <v>5</v>
      </c>
      <c r="K8" s="30"/>
      <c r="L8" s="9"/>
      <c r="M8" s="14" t="s">
        <v>4</v>
      </c>
      <c r="N8" s="15" t="s">
        <v>5</v>
      </c>
      <c r="O8" s="30"/>
      <c r="P8" s="14" t="s">
        <v>4</v>
      </c>
      <c r="Q8" s="15" t="s">
        <v>5</v>
      </c>
      <c r="R8" s="30"/>
      <c r="S8" s="9"/>
      <c r="T8" s="14" t="s">
        <v>4</v>
      </c>
      <c r="U8" s="15" t="s">
        <v>5</v>
      </c>
      <c r="V8" s="30"/>
      <c r="W8" s="9"/>
      <c r="X8" s="14" t="s">
        <v>4</v>
      </c>
      <c r="Y8" s="15" t="s">
        <v>5</v>
      </c>
      <c r="Z8" s="30"/>
      <c r="AA8" s="9"/>
      <c r="AB8" s="14" t="s">
        <v>4</v>
      </c>
      <c r="AC8" s="15" t="s">
        <v>5</v>
      </c>
      <c r="AD8" s="30"/>
      <c r="AE8" s="9"/>
      <c r="AF8" s="7"/>
    </row>
    <row r="9" spans="1:32" ht="14.25" customHeight="1">
      <c r="A9" s="16">
        <v>1</v>
      </c>
      <c r="B9" s="17">
        <v>302.4945</v>
      </c>
      <c r="C9" s="17">
        <f>302.5-B9</f>
        <v>0.005499999999983629</v>
      </c>
      <c r="D9" s="18"/>
      <c r="E9" s="16">
        <v>0</v>
      </c>
      <c r="F9" s="17">
        <v>297.8759</v>
      </c>
      <c r="G9" s="17">
        <f>297.9-F9</f>
        <v>0.024099999999975807</v>
      </c>
      <c r="H9" s="18"/>
      <c r="I9" s="16">
        <v>0</v>
      </c>
      <c r="J9" s="17">
        <v>297.4027</v>
      </c>
      <c r="K9" s="17">
        <f>297.4-J9</f>
        <v>-0.0027000000000043656</v>
      </c>
      <c r="L9" s="18"/>
      <c r="M9" s="16">
        <v>0</v>
      </c>
      <c r="N9" s="17">
        <v>297.2513</v>
      </c>
      <c r="O9" s="17">
        <f>297.3-N9</f>
        <v>0.048699999999996635</v>
      </c>
      <c r="P9" s="16">
        <v>0</v>
      </c>
      <c r="Q9" s="17">
        <v>320.2983</v>
      </c>
      <c r="R9" s="17">
        <f>$Q$9-Q9</f>
        <v>0</v>
      </c>
      <c r="S9" s="18"/>
      <c r="T9" s="16">
        <v>0</v>
      </c>
      <c r="U9" s="17">
        <v>320.0711</v>
      </c>
      <c r="V9" s="17">
        <f>$U$9-U9</f>
        <v>0</v>
      </c>
      <c r="W9" s="18"/>
      <c r="X9" s="16">
        <v>0</v>
      </c>
      <c r="Y9" s="17">
        <v>320.1333</v>
      </c>
      <c r="Z9" s="17">
        <f>$Y$9-Y9</f>
        <v>0</v>
      </c>
      <c r="AA9" s="18"/>
      <c r="AB9" s="16">
        <v>0</v>
      </c>
      <c r="AC9" s="17">
        <v>320.1549</v>
      </c>
      <c r="AD9" s="17">
        <f>$AC$9-AC9</f>
        <v>0</v>
      </c>
      <c r="AE9" s="18"/>
      <c r="AF9" s="6"/>
    </row>
    <row r="10" spans="1:32" ht="14.25" customHeight="1">
      <c r="A10" s="12">
        <v>31</v>
      </c>
      <c r="B10" s="19">
        <v>301.3994</v>
      </c>
      <c r="C10" s="19">
        <f aca="true" t="shared" si="0" ref="C10:C23">302.5-B10</f>
        <v>1.1005999999999858</v>
      </c>
      <c r="D10" s="18"/>
      <c r="E10" s="12">
        <v>30</v>
      </c>
      <c r="F10" s="19">
        <v>296.9079</v>
      </c>
      <c r="G10" s="19">
        <f aca="true" t="shared" si="1" ref="G10:G23">297.9-F10</f>
        <v>0.9920999999999935</v>
      </c>
      <c r="H10" s="18"/>
      <c r="I10" s="12">
        <v>29</v>
      </c>
      <c r="J10" s="19">
        <v>296.3752</v>
      </c>
      <c r="K10" s="19">
        <f aca="true" t="shared" si="2" ref="K10:K23">297.4-J10</f>
        <v>1.0247999999999706</v>
      </c>
      <c r="L10" s="18"/>
      <c r="M10" s="12">
        <v>29</v>
      </c>
      <c r="N10" s="19">
        <v>296.2373</v>
      </c>
      <c r="O10" s="19">
        <f aca="true" t="shared" si="3" ref="O10:O23">297.3-N10</f>
        <v>1.0627000000000066</v>
      </c>
      <c r="P10" s="12">
        <v>29</v>
      </c>
      <c r="Q10" s="19">
        <v>319.2356</v>
      </c>
      <c r="R10" s="19">
        <f aca="true" t="shared" si="4" ref="R10:R23">$Q$9-Q10</f>
        <v>1.0627000000000066</v>
      </c>
      <c r="S10" s="18"/>
      <c r="T10" s="12">
        <v>30</v>
      </c>
      <c r="U10" s="19">
        <v>318.9192</v>
      </c>
      <c r="V10" s="19">
        <f aca="true" t="shared" si="5" ref="V10:V23">$U$9-U10</f>
        <v>1.151900000000012</v>
      </c>
      <c r="W10" s="18"/>
      <c r="X10" s="12">
        <v>29</v>
      </c>
      <c r="Y10" s="19">
        <v>318.9597</v>
      </c>
      <c r="Z10" s="19">
        <f aca="true" t="shared" si="6" ref="Z10:Z23">$Y$9-Y10</f>
        <v>1.1736000000000217</v>
      </c>
      <c r="AA10" s="18"/>
      <c r="AB10" s="12">
        <v>29</v>
      </c>
      <c r="AC10" s="19">
        <v>319.0517</v>
      </c>
      <c r="AD10" s="19">
        <f aca="true" t="shared" si="7" ref="AD10:AD23">$AC$9-AC10</f>
        <v>1.1032000000000153</v>
      </c>
      <c r="AE10" s="18"/>
      <c r="AF10" s="6"/>
    </row>
    <row r="11" spans="1:32" ht="14.25" customHeight="1">
      <c r="A11" s="12">
        <v>51</v>
      </c>
      <c r="B11" s="19">
        <v>299.8689</v>
      </c>
      <c r="C11" s="19">
        <f t="shared" si="0"/>
        <v>2.6311000000000035</v>
      </c>
      <c r="D11" s="18"/>
      <c r="E11" s="12">
        <v>52</v>
      </c>
      <c r="F11" s="19">
        <v>296.0453</v>
      </c>
      <c r="G11" s="19">
        <f t="shared" si="1"/>
        <v>1.8546999999999798</v>
      </c>
      <c r="H11" s="18"/>
      <c r="I11" s="12">
        <v>51</v>
      </c>
      <c r="J11" s="19">
        <v>295.5964</v>
      </c>
      <c r="K11" s="19">
        <f t="shared" si="2"/>
        <v>1.8035999999999603</v>
      </c>
      <c r="L11" s="18"/>
      <c r="M11" s="12">
        <v>51</v>
      </c>
      <c r="N11" s="19">
        <v>295.3557</v>
      </c>
      <c r="O11" s="19">
        <f t="shared" si="3"/>
        <v>1.9442999999999984</v>
      </c>
      <c r="P11" s="12">
        <v>51</v>
      </c>
      <c r="Q11" s="19">
        <v>318.3946</v>
      </c>
      <c r="R11" s="19">
        <f t="shared" si="4"/>
        <v>1.903699999999958</v>
      </c>
      <c r="S11" s="18"/>
      <c r="T11" s="12">
        <v>51</v>
      </c>
      <c r="U11" s="19">
        <v>318.0971</v>
      </c>
      <c r="V11" s="19">
        <f t="shared" si="5"/>
        <v>1.9739999999999895</v>
      </c>
      <c r="W11" s="18"/>
      <c r="X11" s="12">
        <v>51</v>
      </c>
      <c r="Y11" s="19">
        <v>317.97</v>
      </c>
      <c r="Z11" s="19">
        <f t="shared" si="6"/>
        <v>2.1632999999999925</v>
      </c>
      <c r="AA11" s="18"/>
      <c r="AB11" s="12">
        <v>51</v>
      </c>
      <c r="AC11" s="19">
        <v>318.1999</v>
      </c>
      <c r="AD11" s="19">
        <f t="shared" si="7"/>
        <v>1.954999999999984</v>
      </c>
      <c r="AE11" s="18"/>
      <c r="AF11" s="6"/>
    </row>
    <row r="12" spans="1:32" ht="14.25" customHeight="1">
      <c r="A12" s="12">
        <v>75</v>
      </c>
      <c r="B12" s="19">
        <v>297.9679</v>
      </c>
      <c r="C12" s="19">
        <f t="shared" si="0"/>
        <v>4.532100000000014</v>
      </c>
      <c r="D12" s="18"/>
      <c r="E12" s="12">
        <v>75</v>
      </c>
      <c r="F12" s="19">
        <v>294.896</v>
      </c>
      <c r="G12" s="19">
        <f t="shared" si="1"/>
        <v>3.0039999999999623</v>
      </c>
      <c r="H12" s="18"/>
      <c r="I12" s="12">
        <v>75</v>
      </c>
      <c r="J12" s="19">
        <v>294.4174</v>
      </c>
      <c r="K12" s="19">
        <f t="shared" si="2"/>
        <v>2.982599999999991</v>
      </c>
      <c r="L12" s="18"/>
      <c r="M12" s="12">
        <v>74</v>
      </c>
      <c r="N12" s="19">
        <v>294.5175</v>
      </c>
      <c r="O12" s="19">
        <f t="shared" si="3"/>
        <v>2.7825000000000273</v>
      </c>
      <c r="P12" s="12">
        <v>75</v>
      </c>
      <c r="Q12" s="19">
        <v>317.367</v>
      </c>
      <c r="R12" s="19">
        <f t="shared" si="4"/>
        <v>2.9312999999999647</v>
      </c>
      <c r="S12" s="18"/>
      <c r="T12" s="12">
        <v>75</v>
      </c>
      <c r="U12" s="19">
        <v>317.0858</v>
      </c>
      <c r="V12" s="19">
        <f t="shared" si="5"/>
        <v>2.985299999999995</v>
      </c>
      <c r="W12" s="18"/>
      <c r="X12" s="12">
        <v>75</v>
      </c>
      <c r="Y12" s="19">
        <v>317.0912</v>
      </c>
      <c r="Z12" s="19">
        <f t="shared" si="6"/>
        <v>3.042100000000005</v>
      </c>
      <c r="AA12" s="18"/>
      <c r="AB12" s="12">
        <v>75</v>
      </c>
      <c r="AC12" s="19">
        <v>317.1345</v>
      </c>
      <c r="AD12" s="19">
        <f t="shared" si="7"/>
        <v>3.020399999999995</v>
      </c>
      <c r="AE12" s="18"/>
      <c r="AF12" s="6"/>
    </row>
    <row r="13" spans="1:32" ht="14.25" customHeight="1">
      <c r="A13" s="12">
        <v>100</v>
      </c>
      <c r="B13" s="19">
        <v>296.0426</v>
      </c>
      <c r="C13" s="19">
        <f t="shared" si="0"/>
        <v>6.457400000000007</v>
      </c>
      <c r="D13" s="18"/>
      <c r="E13" s="12">
        <v>99</v>
      </c>
      <c r="F13" s="19">
        <v>293.6657</v>
      </c>
      <c r="G13" s="19">
        <f t="shared" si="1"/>
        <v>4.234299999999962</v>
      </c>
      <c r="H13" s="18"/>
      <c r="I13" s="12">
        <v>99</v>
      </c>
      <c r="J13" s="19">
        <v>293.1438</v>
      </c>
      <c r="K13" s="19">
        <f t="shared" si="2"/>
        <v>4.2561999999999784</v>
      </c>
      <c r="L13" s="18"/>
      <c r="M13" s="12">
        <v>99</v>
      </c>
      <c r="N13" s="19">
        <v>293.114</v>
      </c>
      <c r="O13" s="19">
        <f t="shared" si="3"/>
        <v>4.1860000000000355</v>
      </c>
      <c r="P13" s="12">
        <v>99</v>
      </c>
      <c r="Q13" s="19">
        <v>316.1231</v>
      </c>
      <c r="R13" s="19">
        <f t="shared" si="4"/>
        <v>4.175199999999961</v>
      </c>
      <c r="S13" s="18"/>
      <c r="T13" s="12">
        <v>99</v>
      </c>
      <c r="U13" s="19">
        <v>315.9825</v>
      </c>
      <c r="V13" s="19">
        <f t="shared" si="5"/>
        <v>4.088599999999985</v>
      </c>
      <c r="W13" s="18"/>
      <c r="X13" s="12">
        <v>99</v>
      </c>
      <c r="Y13" s="19">
        <v>315.8203</v>
      </c>
      <c r="Z13" s="19">
        <f t="shared" si="6"/>
        <v>4.313000000000045</v>
      </c>
      <c r="AA13" s="18"/>
      <c r="AB13" s="12">
        <v>99</v>
      </c>
      <c r="AC13" s="19">
        <v>315.5499</v>
      </c>
      <c r="AD13" s="19">
        <f t="shared" si="7"/>
        <v>4.605000000000018</v>
      </c>
      <c r="AE13" s="18"/>
      <c r="AF13" s="6"/>
    </row>
    <row r="14" spans="1:32" ht="14.25" customHeight="1">
      <c r="A14" s="12">
        <v>125</v>
      </c>
      <c r="B14" s="19">
        <v>294.5932</v>
      </c>
      <c r="C14" s="19">
        <f t="shared" si="0"/>
        <v>7.906799999999976</v>
      </c>
      <c r="D14" s="18"/>
      <c r="E14" s="12">
        <v>124</v>
      </c>
      <c r="F14" s="19">
        <v>292.2704</v>
      </c>
      <c r="G14" s="19">
        <f t="shared" si="1"/>
        <v>5.629599999999982</v>
      </c>
      <c r="H14" s="18"/>
      <c r="I14" s="12">
        <v>124</v>
      </c>
      <c r="J14" s="19">
        <v>291.8323</v>
      </c>
      <c r="K14" s="19">
        <f t="shared" si="2"/>
        <v>5.567700000000002</v>
      </c>
      <c r="L14" s="18"/>
      <c r="M14" s="12">
        <v>124</v>
      </c>
      <c r="N14" s="19">
        <v>291.6052</v>
      </c>
      <c r="O14" s="19">
        <f t="shared" si="3"/>
        <v>5.6947999999999865</v>
      </c>
      <c r="P14" s="12">
        <v>125</v>
      </c>
      <c r="Q14" s="19">
        <v>314.5629</v>
      </c>
      <c r="R14" s="19">
        <f t="shared" si="4"/>
        <v>5.73539999999997</v>
      </c>
      <c r="S14" s="18"/>
      <c r="T14" s="12">
        <v>124</v>
      </c>
      <c r="U14" s="19">
        <v>314.7711</v>
      </c>
      <c r="V14" s="19">
        <f t="shared" si="5"/>
        <v>5.300000000000011</v>
      </c>
      <c r="W14" s="18"/>
      <c r="X14" s="12">
        <v>125</v>
      </c>
      <c r="Y14" s="19">
        <v>314.644</v>
      </c>
      <c r="Z14" s="19">
        <f t="shared" si="6"/>
        <v>5.489300000000014</v>
      </c>
      <c r="AA14" s="18"/>
      <c r="AB14" s="12">
        <v>124</v>
      </c>
      <c r="AC14" s="19">
        <v>314.7522</v>
      </c>
      <c r="AD14" s="19">
        <f t="shared" si="7"/>
        <v>5.402699999999982</v>
      </c>
      <c r="AE14" s="18"/>
      <c r="AF14" s="6"/>
    </row>
    <row r="15" spans="1:32" ht="14.25" customHeight="1">
      <c r="A15" s="12">
        <v>149</v>
      </c>
      <c r="B15" s="19">
        <v>293.206</v>
      </c>
      <c r="C15" s="19">
        <f t="shared" si="0"/>
        <v>9.293999999999983</v>
      </c>
      <c r="D15" s="18"/>
      <c r="E15" s="12">
        <v>148</v>
      </c>
      <c r="F15" s="19">
        <v>291.0616</v>
      </c>
      <c r="G15" s="19">
        <f t="shared" si="1"/>
        <v>6.838399999999979</v>
      </c>
      <c r="H15" s="18"/>
      <c r="I15" s="12">
        <v>148</v>
      </c>
      <c r="J15" s="19">
        <v>290.5181</v>
      </c>
      <c r="K15" s="19">
        <f t="shared" si="2"/>
        <v>6.881899999999973</v>
      </c>
      <c r="L15" s="18"/>
      <c r="M15" s="12">
        <v>148</v>
      </c>
      <c r="N15" s="19">
        <v>290.364</v>
      </c>
      <c r="O15" s="19">
        <f t="shared" si="3"/>
        <v>6.9360000000000355</v>
      </c>
      <c r="P15" s="12">
        <v>148</v>
      </c>
      <c r="Q15" s="19">
        <v>313.6895</v>
      </c>
      <c r="R15" s="19">
        <f t="shared" si="4"/>
        <v>6.608799999999974</v>
      </c>
      <c r="S15" s="18"/>
      <c r="T15" s="12">
        <v>148</v>
      </c>
      <c r="U15" s="19">
        <v>313.5083</v>
      </c>
      <c r="V15" s="19">
        <f t="shared" si="5"/>
        <v>6.5627999999999815</v>
      </c>
      <c r="W15" s="18"/>
      <c r="X15" s="12">
        <v>148</v>
      </c>
      <c r="Y15" s="19">
        <v>313.4488</v>
      </c>
      <c r="Z15" s="19">
        <f t="shared" si="6"/>
        <v>6.684500000000014</v>
      </c>
      <c r="AA15" s="18"/>
      <c r="AB15" s="12">
        <v>148</v>
      </c>
      <c r="AC15" s="19">
        <v>313.5975</v>
      </c>
      <c r="AD15" s="19">
        <f t="shared" si="7"/>
        <v>6.557399999999973</v>
      </c>
      <c r="AE15" s="18"/>
      <c r="AF15" s="6"/>
    </row>
    <row r="16" spans="1:32" ht="14.25" customHeight="1">
      <c r="A16" s="12">
        <v>174</v>
      </c>
      <c r="B16" s="19">
        <v>291.808</v>
      </c>
      <c r="C16" s="19">
        <f t="shared" si="0"/>
        <v>10.692000000000007</v>
      </c>
      <c r="D16" s="18"/>
      <c r="E16" s="12">
        <v>173</v>
      </c>
      <c r="F16" s="19">
        <v>289.788</v>
      </c>
      <c r="G16" s="19">
        <f t="shared" si="1"/>
        <v>8.111999999999966</v>
      </c>
      <c r="H16" s="18"/>
      <c r="I16" s="12">
        <v>173</v>
      </c>
      <c r="J16" s="19">
        <v>289.2932</v>
      </c>
      <c r="K16" s="19">
        <f t="shared" si="2"/>
        <v>8.106799999999964</v>
      </c>
      <c r="L16" s="18"/>
      <c r="M16" s="12">
        <v>173</v>
      </c>
      <c r="N16" s="19">
        <v>289.1336</v>
      </c>
      <c r="O16" s="19">
        <f t="shared" si="3"/>
        <v>8.16640000000001</v>
      </c>
      <c r="P16" s="12">
        <v>173</v>
      </c>
      <c r="Q16" s="19">
        <v>312.424</v>
      </c>
      <c r="R16" s="19">
        <f t="shared" si="4"/>
        <v>7.874300000000005</v>
      </c>
      <c r="S16" s="18"/>
      <c r="T16" s="12">
        <v>173</v>
      </c>
      <c r="U16" s="19">
        <v>312.1752</v>
      </c>
      <c r="V16" s="19">
        <f t="shared" si="5"/>
        <v>7.895899999999983</v>
      </c>
      <c r="W16" s="18"/>
      <c r="X16" s="12">
        <v>173</v>
      </c>
      <c r="Y16" s="19">
        <v>312.4131</v>
      </c>
      <c r="Z16" s="19">
        <f t="shared" si="6"/>
        <v>7.720200000000034</v>
      </c>
      <c r="AA16" s="18"/>
      <c r="AB16" s="12">
        <v>173</v>
      </c>
      <c r="AC16" s="19">
        <v>312.4158</v>
      </c>
      <c r="AD16" s="19">
        <f t="shared" si="7"/>
        <v>7.739100000000008</v>
      </c>
      <c r="AE16" s="18"/>
      <c r="AF16" s="6"/>
    </row>
    <row r="17" spans="1:32" ht="14.25" customHeight="1">
      <c r="A17" s="12">
        <v>199</v>
      </c>
      <c r="B17" s="19">
        <v>290.1693</v>
      </c>
      <c r="C17" s="19">
        <f t="shared" si="0"/>
        <v>12.330699999999979</v>
      </c>
      <c r="D17" s="18"/>
      <c r="E17" s="12">
        <v>198</v>
      </c>
      <c r="F17" s="19">
        <v>288.4522</v>
      </c>
      <c r="G17" s="19">
        <f t="shared" si="1"/>
        <v>9.447799999999972</v>
      </c>
      <c r="H17" s="18"/>
      <c r="I17" s="12">
        <v>198</v>
      </c>
      <c r="J17" s="19">
        <v>287.906</v>
      </c>
      <c r="K17" s="19">
        <f t="shared" si="2"/>
        <v>9.493999999999971</v>
      </c>
      <c r="L17" s="18"/>
      <c r="M17" s="12">
        <v>198</v>
      </c>
      <c r="N17" s="19">
        <v>287.5247</v>
      </c>
      <c r="O17" s="19">
        <f t="shared" si="3"/>
        <v>9.775300000000016</v>
      </c>
      <c r="P17" s="12">
        <v>198</v>
      </c>
      <c r="Q17" s="19">
        <v>311.5154</v>
      </c>
      <c r="R17" s="19">
        <f t="shared" si="4"/>
        <v>8.782899999999984</v>
      </c>
      <c r="S17" s="18"/>
      <c r="T17" s="12">
        <v>198</v>
      </c>
      <c r="U17" s="19">
        <v>311.08</v>
      </c>
      <c r="V17" s="19">
        <f t="shared" si="5"/>
        <v>8.991100000000017</v>
      </c>
      <c r="W17" s="18"/>
      <c r="X17" s="12">
        <v>198</v>
      </c>
      <c r="Y17" s="19">
        <v>311.0963</v>
      </c>
      <c r="Z17" s="19">
        <f t="shared" si="6"/>
        <v>9.037000000000035</v>
      </c>
      <c r="AA17" s="18"/>
      <c r="AB17" s="12">
        <v>198</v>
      </c>
      <c r="AC17" s="19">
        <v>311.0909</v>
      </c>
      <c r="AD17" s="19">
        <f t="shared" si="7"/>
        <v>9.064000000000021</v>
      </c>
      <c r="AE17" s="18"/>
      <c r="AF17" s="6"/>
    </row>
    <row r="18" spans="1:32" ht="14.25" customHeight="1">
      <c r="A18" s="12">
        <v>223</v>
      </c>
      <c r="B18" s="19">
        <v>288.8551</v>
      </c>
      <c r="C18" s="19">
        <f t="shared" si="0"/>
        <v>13.644900000000007</v>
      </c>
      <c r="D18" s="18"/>
      <c r="E18" s="12">
        <v>223</v>
      </c>
      <c r="F18" s="19">
        <v>287.0461</v>
      </c>
      <c r="G18" s="19">
        <f t="shared" si="1"/>
        <v>10.853899999999953</v>
      </c>
      <c r="H18" s="18"/>
      <c r="I18" s="12">
        <v>223</v>
      </c>
      <c r="J18" s="19">
        <v>286.708</v>
      </c>
      <c r="K18" s="19">
        <f t="shared" si="2"/>
        <v>10.69199999999995</v>
      </c>
      <c r="L18" s="18"/>
      <c r="M18" s="12">
        <v>222</v>
      </c>
      <c r="N18" s="19">
        <v>286.5134</v>
      </c>
      <c r="O18" s="19">
        <f t="shared" si="3"/>
        <v>10.786600000000021</v>
      </c>
      <c r="P18" s="12">
        <v>223</v>
      </c>
      <c r="Q18" s="19">
        <v>310.2093</v>
      </c>
      <c r="R18" s="19">
        <f t="shared" si="4"/>
        <v>10.088999999999999</v>
      </c>
      <c r="S18" s="18"/>
      <c r="T18" s="12">
        <v>223</v>
      </c>
      <c r="U18" s="19">
        <v>309.8362</v>
      </c>
      <c r="V18" s="19">
        <f t="shared" si="5"/>
        <v>10.234899999999982</v>
      </c>
      <c r="W18" s="18"/>
      <c r="X18" s="12">
        <v>223</v>
      </c>
      <c r="Y18" s="19">
        <v>309.6712</v>
      </c>
      <c r="Z18" s="19">
        <f t="shared" si="6"/>
        <v>10.46210000000002</v>
      </c>
      <c r="AA18" s="18"/>
      <c r="AB18" s="12">
        <v>223</v>
      </c>
      <c r="AC18" s="19">
        <v>309.8334</v>
      </c>
      <c r="AD18" s="19">
        <f t="shared" si="7"/>
        <v>10.321500000000015</v>
      </c>
      <c r="AE18" s="18"/>
      <c r="AF18" s="6"/>
    </row>
    <row r="19" spans="1:32" ht="14.25" customHeight="1">
      <c r="A19" s="12">
        <v>249</v>
      </c>
      <c r="B19" s="19">
        <v>287.2867</v>
      </c>
      <c r="C19" s="19">
        <f t="shared" si="0"/>
        <v>15.213300000000004</v>
      </c>
      <c r="D19" s="18"/>
      <c r="E19" s="12">
        <v>248</v>
      </c>
      <c r="F19" s="19">
        <v>285.7319</v>
      </c>
      <c r="G19" s="19">
        <f t="shared" si="1"/>
        <v>12.168099999999981</v>
      </c>
      <c r="H19" s="18"/>
      <c r="I19" s="12">
        <v>248</v>
      </c>
      <c r="J19" s="19">
        <v>285.5832</v>
      </c>
      <c r="K19" s="19">
        <f t="shared" si="2"/>
        <v>11.8168</v>
      </c>
      <c r="L19" s="18"/>
      <c r="M19" s="12">
        <v>247</v>
      </c>
      <c r="N19" s="19">
        <v>285.2073</v>
      </c>
      <c r="O19" s="19">
        <f t="shared" si="3"/>
        <v>12.092700000000036</v>
      </c>
      <c r="P19" s="12">
        <v>248</v>
      </c>
      <c r="Q19" s="19">
        <v>308.9059</v>
      </c>
      <c r="R19" s="19">
        <f t="shared" si="4"/>
        <v>11.39240000000001</v>
      </c>
      <c r="S19" s="18"/>
      <c r="T19" s="12">
        <v>248</v>
      </c>
      <c r="U19" s="19">
        <v>308.7978</v>
      </c>
      <c r="V19" s="19">
        <f t="shared" si="5"/>
        <v>11.273300000000006</v>
      </c>
      <c r="W19" s="18"/>
      <c r="X19" s="12">
        <v>248</v>
      </c>
      <c r="Y19" s="19">
        <v>308.7194</v>
      </c>
      <c r="Z19" s="19">
        <f t="shared" si="6"/>
        <v>11.413900000000012</v>
      </c>
      <c r="AA19" s="18"/>
      <c r="AB19" s="12">
        <v>248</v>
      </c>
      <c r="AC19" s="19">
        <v>308.6328</v>
      </c>
      <c r="AD19" s="19">
        <f t="shared" si="7"/>
        <v>11.522100000000023</v>
      </c>
      <c r="AE19" s="18"/>
      <c r="AF19" s="6"/>
    </row>
    <row r="20" spans="1:32" ht="14.25" customHeight="1">
      <c r="A20" s="12">
        <v>273</v>
      </c>
      <c r="B20" s="19">
        <v>285.7995</v>
      </c>
      <c r="C20" s="19">
        <f t="shared" si="0"/>
        <v>16.700499999999977</v>
      </c>
      <c r="D20" s="18"/>
      <c r="E20" s="12">
        <v>273</v>
      </c>
      <c r="F20" s="19">
        <v>284.2527</v>
      </c>
      <c r="G20" s="19">
        <f t="shared" si="1"/>
        <v>13.647299999999973</v>
      </c>
      <c r="H20" s="18"/>
      <c r="I20" s="12">
        <v>273</v>
      </c>
      <c r="J20" s="19">
        <v>284.3122</v>
      </c>
      <c r="K20" s="19">
        <f t="shared" si="2"/>
        <v>13.087799999999959</v>
      </c>
      <c r="L20" s="18"/>
      <c r="M20" s="12">
        <v>272</v>
      </c>
      <c r="N20" s="19">
        <v>283.9742</v>
      </c>
      <c r="O20" s="19">
        <f t="shared" si="3"/>
        <v>13.325800000000015</v>
      </c>
      <c r="P20" s="12">
        <v>273</v>
      </c>
      <c r="Q20" s="19">
        <v>307.8216</v>
      </c>
      <c r="R20" s="19">
        <f t="shared" si="4"/>
        <v>12.476699999999994</v>
      </c>
      <c r="S20" s="18"/>
      <c r="T20" s="12">
        <v>273</v>
      </c>
      <c r="U20" s="19">
        <v>307.343</v>
      </c>
      <c r="V20" s="19">
        <f t="shared" si="5"/>
        <v>12.728099999999984</v>
      </c>
      <c r="W20" s="18"/>
      <c r="X20" s="12">
        <v>273</v>
      </c>
      <c r="Y20" s="19">
        <v>307.4295</v>
      </c>
      <c r="Z20" s="19">
        <f t="shared" si="6"/>
        <v>12.703800000000001</v>
      </c>
      <c r="AA20" s="18"/>
      <c r="AB20" s="12">
        <v>273</v>
      </c>
      <c r="AC20" s="19">
        <v>307.343</v>
      </c>
      <c r="AD20" s="19">
        <f t="shared" si="7"/>
        <v>12.81189999999998</v>
      </c>
      <c r="AE20" s="18"/>
      <c r="AF20" s="6"/>
    </row>
    <row r="21" spans="1:32" ht="14.25" customHeight="1">
      <c r="A21" s="12">
        <v>298</v>
      </c>
      <c r="B21" s="19">
        <v>284.1635</v>
      </c>
      <c r="C21" s="19">
        <f t="shared" si="0"/>
        <v>18.3365</v>
      </c>
      <c r="D21" s="18"/>
      <c r="E21" s="12">
        <v>298</v>
      </c>
      <c r="F21" s="19">
        <v>283.0521</v>
      </c>
      <c r="G21" s="19">
        <f t="shared" si="1"/>
        <v>14.847899999999981</v>
      </c>
      <c r="H21" s="18"/>
      <c r="I21" s="12">
        <v>298</v>
      </c>
      <c r="J21" s="19">
        <v>282.7979</v>
      </c>
      <c r="K21" s="19">
        <f t="shared" si="2"/>
        <v>14.60209999999995</v>
      </c>
      <c r="L21" s="18"/>
      <c r="M21" s="12">
        <v>297</v>
      </c>
      <c r="N21" s="19">
        <v>282.6762</v>
      </c>
      <c r="O21" s="19">
        <f t="shared" si="3"/>
        <v>14.623800000000017</v>
      </c>
      <c r="P21" s="12">
        <v>298</v>
      </c>
      <c r="Q21" s="19">
        <v>306.867</v>
      </c>
      <c r="R21" s="19">
        <f t="shared" si="4"/>
        <v>13.431299999999965</v>
      </c>
      <c r="S21" s="18"/>
      <c r="T21" s="12">
        <v>298</v>
      </c>
      <c r="U21" s="19">
        <v>306.383</v>
      </c>
      <c r="V21" s="19">
        <f t="shared" si="5"/>
        <v>13.68810000000002</v>
      </c>
      <c r="W21" s="18"/>
      <c r="X21" s="12">
        <v>298</v>
      </c>
      <c r="Y21" s="19">
        <v>306.2776</v>
      </c>
      <c r="Z21" s="19">
        <f t="shared" si="6"/>
        <v>13.855700000000013</v>
      </c>
      <c r="AA21" s="18"/>
      <c r="AB21" s="12">
        <v>298</v>
      </c>
      <c r="AC21" s="19">
        <v>306.2126</v>
      </c>
      <c r="AD21" s="19">
        <f t="shared" si="7"/>
        <v>13.942299999999989</v>
      </c>
      <c r="AE21" s="18"/>
      <c r="AF21" s="6"/>
    </row>
    <row r="22" spans="1:32" ht="14.25" customHeight="1">
      <c r="A22" s="12">
        <v>323</v>
      </c>
      <c r="B22" s="19">
        <v>282.5032</v>
      </c>
      <c r="C22" s="19">
        <f t="shared" si="0"/>
        <v>19.996800000000007</v>
      </c>
      <c r="D22" s="18"/>
      <c r="E22" s="12">
        <v>323</v>
      </c>
      <c r="F22" s="19">
        <v>281.7325</v>
      </c>
      <c r="G22" s="19">
        <f t="shared" si="1"/>
        <v>16.16749999999996</v>
      </c>
      <c r="H22" s="18"/>
      <c r="I22" s="12">
        <v>322</v>
      </c>
      <c r="J22" s="19">
        <v>281.4243</v>
      </c>
      <c r="K22" s="19">
        <f t="shared" si="2"/>
        <v>15.97569999999996</v>
      </c>
      <c r="L22" s="18"/>
      <c r="M22" s="12">
        <v>322</v>
      </c>
      <c r="N22" s="19">
        <v>281.2701</v>
      </c>
      <c r="O22" s="19">
        <f t="shared" si="3"/>
        <v>16.029899999999998</v>
      </c>
      <c r="P22" s="12">
        <v>323</v>
      </c>
      <c r="Q22" s="19">
        <v>305.4771</v>
      </c>
      <c r="R22" s="19">
        <f t="shared" si="4"/>
        <v>14.821199999999976</v>
      </c>
      <c r="S22" s="18"/>
      <c r="T22" s="12">
        <v>323</v>
      </c>
      <c r="U22" s="19">
        <v>305.1581</v>
      </c>
      <c r="V22" s="19">
        <f t="shared" si="5"/>
        <v>14.913000000000011</v>
      </c>
      <c r="W22" s="18"/>
      <c r="X22" s="12">
        <v>323</v>
      </c>
      <c r="Y22" s="19">
        <v>304.8146</v>
      </c>
      <c r="Z22" s="19">
        <f t="shared" si="6"/>
        <v>15.318700000000035</v>
      </c>
      <c r="AA22" s="18"/>
      <c r="AB22" s="12">
        <v>323</v>
      </c>
      <c r="AC22" s="19">
        <v>304.9553</v>
      </c>
      <c r="AD22" s="19">
        <f t="shared" si="7"/>
        <v>15.199599999999975</v>
      </c>
      <c r="AE22" s="18"/>
      <c r="AF22" s="6"/>
    </row>
    <row r="23" spans="1:32" ht="14.25" customHeight="1">
      <c r="A23" s="12">
        <v>348</v>
      </c>
      <c r="B23" s="19">
        <v>280.7185</v>
      </c>
      <c r="C23" s="19">
        <f t="shared" si="0"/>
        <v>21.781499999999994</v>
      </c>
      <c r="D23" s="18"/>
      <c r="E23" s="12">
        <v>347</v>
      </c>
      <c r="F23" s="19">
        <v>280.3886</v>
      </c>
      <c r="G23" s="19">
        <f t="shared" si="1"/>
        <v>17.51139999999998</v>
      </c>
      <c r="H23" s="18"/>
      <c r="I23" s="12">
        <v>347</v>
      </c>
      <c r="J23" s="19">
        <v>280.3778</v>
      </c>
      <c r="K23" s="19">
        <f t="shared" si="2"/>
        <v>17.022199999999998</v>
      </c>
      <c r="L23" s="18"/>
      <c r="M23" s="12">
        <v>347</v>
      </c>
      <c r="N23" s="19">
        <v>279.9127</v>
      </c>
      <c r="O23" s="19">
        <f t="shared" si="3"/>
        <v>17.38730000000004</v>
      </c>
      <c r="P23" s="12">
        <v>348</v>
      </c>
      <c r="Q23" s="19">
        <v>304.1576</v>
      </c>
      <c r="R23" s="19">
        <f t="shared" si="4"/>
        <v>16.14069999999998</v>
      </c>
      <c r="S23" s="18"/>
      <c r="T23" s="12">
        <v>348</v>
      </c>
      <c r="U23" s="19">
        <v>303.9088</v>
      </c>
      <c r="V23" s="19">
        <f t="shared" si="5"/>
        <v>16.162300000000016</v>
      </c>
      <c r="W23" s="18"/>
      <c r="X23" s="12">
        <v>348</v>
      </c>
      <c r="Y23" s="19">
        <v>303.8087</v>
      </c>
      <c r="Z23" s="19">
        <f t="shared" si="6"/>
        <v>16.324600000000032</v>
      </c>
      <c r="AA23" s="18"/>
      <c r="AB23" s="12">
        <v>348</v>
      </c>
      <c r="AC23" s="19">
        <v>303.6681</v>
      </c>
      <c r="AD23" s="19">
        <f t="shared" si="7"/>
        <v>16.486800000000017</v>
      </c>
      <c r="AE23" s="18"/>
      <c r="AF23" s="6"/>
    </row>
    <row r="24" spans="1:32" ht="14.25" customHeight="1" thickBot="1">
      <c r="A24" s="22" t="s">
        <v>7</v>
      </c>
      <c r="C24" s="23"/>
      <c r="D24" s="18"/>
      <c r="E24" s="24"/>
      <c r="F24" s="23"/>
      <c r="G24" s="23"/>
      <c r="H24" s="18"/>
      <c r="I24" s="24"/>
      <c r="J24" s="23"/>
      <c r="K24" s="23"/>
      <c r="L24" s="18"/>
      <c r="M24" s="24"/>
      <c r="N24" s="23"/>
      <c r="O24" s="23"/>
      <c r="P24" s="22" t="s">
        <v>7</v>
      </c>
      <c r="Q24" s="23"/>
      <c r="R24" s="23"/>
      <c r="S24" s="18"/>
      <c r="T24" s="24"/>
      <c r="U24" s="23"/>
      <c r="V24" s="23"/>
      <c r="W24" s="18"/>
      <c r="X24" s="24"/>
      <c r="Y24" s="23"/>
      <c r="Z24" s="23"/>
      <c r="AA24" s="18"/>
      <c r="AB24" s="24"/>
      <c r="AC24" s="23"/>
      <c r="AD24" s="23"/>
      <c r="AE24" s="18"/>
      <c r="AF24" s="6"/>
    </row>
    <row r="25" spans="1:32" ht="14.25" customHeight="1" thickBot="1">
      <c r="A25" s="10" t="s">
        <v>2</v>
      </c>
      <c r="B25" s="27" t="s">
        <v>0</v>
      </c>
      <c r="C25" s="28"/>
      <c r="D25" s="9"/>
      <c r="E25" s="10" t="s">
        <v>2</v>
      </c>
      <c r="F25" s="27" t="s">
        <v>15</v>
      </c>
      <c r="G25" s="28"/>
      <c r="H25" s="9"/>
      <c r="I25" s="10" t="s">
        <v>2</v>
      </c>
      <c r="J25" s="27" t="s">
        <v>16</v>
      </c>
      <c r="K25" s="28"/>
      <c r="L25" s="9"/>
      <c r="M25" s="10" t="s">
        <v>2</v>
      </c>
      <c r="N25" s="27" t="s">
        <v>11</v>
      </c>
      <c r="O25" s="28"/>
      <c r="P25" s="10" t="s">
        <v>2</v>
      </c>
      <c r="Q25" s="27" t="s">
        <v>0</v>
      </c>
      <c r="R25" s="28"/>
      <c r="S25" s="9"/>
      <c r="T25" s="10" t="s">
        <v>2</v>
      </c>
      <c r="U25" s="27" t="s">
        <v>15</v>
      </c>
      <c r="V25" s="28"/>
      <c r="W25" s="9"/>
      <c r="X25" s="10" t="s">
        <v>2</v>
      </c>
      <c r="Y25" s="27" t="s">
        <v>16</v>
      </c>
      <c r="Z25" s="28"/>
      <c r="AA25" s="9"/>
      <c r="AB25" s="10" t="s">
        <v>2</v>
      </c>
      <c r="AC25" s="27" t="s">
        <v>11</v>
      </c>
      <c r="AD25" s="28"/>
      <c r="AE25" s="9"/>
      <c r="AF25" s="6"/>
    </row>
    <row r="26" spans="1:32" ht="14.25" customHeight="1" thickBot="1">
      <c r="A26" s="10" t="s">
        <v>3</v>
      </c>
      <c r="B26" s="27" t="s">
        <v>8</v>
      </c>
      <c r="C26" s="28"/>
      <c r="D26" s="9"/>
      <c r="E26" s="10" t="s">
        <v>3</v>
      </c>
      <c r="F26" s="27" t="s">
        <v>8</v>
      </c>
      <c r="G26" s="28"/>
      <c r="H26" s="9"/>
      <c r="I26" s="10" t="s">
        <v>3</v>
      </c>
      <c r="J26" s="27" t="s">
        <v>8</v>
      </c>
      <c r="K26" s="28"/>
      <c r="L26" s="9"/>
      <c r="M26" s="10" t="s">
        <v>3</v>
      </c>
      <c r="N26" s="27" t="s">
        <v>8</v>
      </c>
      <c r="O26" s="28"/>
      <c r="P26" s="10" t="s">
        <v>3</v>
      </c>
      <c r="Q26" s="27" t="s">
        <v>8</v>
      </c>
      <c r="R26" s="28"/>
      <c r="S26" s="9"/>
      <c r="T26" s="10" t="s">
        <v>3</v>
      </c>
      <c r="U26" s="27" t="s">
        <v>8</v>
      </c>
      <c r="V26" s="28"/>
      <c r="W26" s="9"/>
      <c r="X26" s="10" t="s">
        <v>3</v>
      </c>
      <c r="Y26" s="27" t="s">
        <v>8</v>
      </c>
      <c r="Z26" s="28"/>
      <c r="AA26" s="9"/>
      <c r="AB26" s="10" t="s">
        <v>3</v>
      </c>
      <c r="AC26" s="27" t="s">
        <v>8</v>
      </c>
      <c r="AD26" s="28"/>
      <c r="AE26" s="9"/>
      <c r="AF26" s="6"/>
    </row>
    <row r="27" spans="1:32" ht="14.25" customHeight="1">
      <c r="A27" s="12" t="s">
        <v>1</v>
      </c>
      <c r="B27" s="13" t="s">
        <v>12</v>
      </c>
      <c r="C27" s="29" t="s">
        <v>23</v>
      </c>
      <c r="D27" s="9"/>
      <c r="E27" s="12" t="s">
        <v>1</v>
      </c>
      <c r="F27" s="13" t="s">
        <v>12</v>
      </c>
      <c r="G27" s="29" t="s">
        <v>23</v>
      </c>
      <c r="H27" s="9"/>
      <c r="I27" s="12" t="s">
        <v>1</v>
      </c>
      <c r="J27" s="13" t="s">
        <v>12</v>
      </c>
      <c r="K27" s="29" t="s">
        <v>23</v>
      </c>
      <c r="L27" s="9"/>
      <c r="M27" s="12" t="s">
        <v>1</v>
      </c>
      <c r="N27" s="13" t="s">
        <v>12</v>
      </c>
      <c r="O27" s="29" t="s">
        <v>23</v>
      </c>
      <c r="P27" s="12" t="s">
        <v>1</v>
      </c>
      <c r="Q27" s="13" t="s">
        <v>12</v>
      </c>
      <c r="R27" s="29" t="s">
        <v>23</v>
      </c>
      <c r="S27" s="9"/>
      <c r="T27" s="12" t="s">
        <v>1</v>
      </c>
      <c r="U27" s="13" t="s">
        <v>12</v>
      </c>
      <c r="V27" s="29" t="s">
        <v>23</v>
      </c>
      <c r="W27" s="9"/>
      <c r="X27" s="12" t="s">
        <v>1</v>
      </c>
      <c r="Y27" s="13" t="s">
        <v>12</v>
      </c>
      <c r="Z27" s="29" t="s">
        <v>23</v>
      </c>
      <c r="AA27" s="9"/>
      <c r="AB27" s="12" t="s">
        <v>1</v>
      </c>
      <c r="AC27" s="13" t="s">
        <v>12</v>
      </c>
      <c r="AD27" s="29" t="s">
        <v>23</v>
      </c>
      <c r="AE27" s="9"/>
      <c r="AF27" s="6"/>
    </row>
    <row r="28" spans="1:32" ht="14.25" customHeight="1" thickBot="1">
      <c r="A28" s="14" t="s">
        <v>4</v>
      </c>
      <c r="B28" s="15" t="s">
        <v>5</v>
      </c>
      <c r="C28" s="30"/>
      <c r="D28" s="9"/>
      <c r="E28" s="14" t="s">
        <v>4</v>
      </c>
      <c r="F28" s="15" t="s">
        <v>5</v>
      </c>
      <c r="G28" s="30"/>
      <c r="H28" s="9"/>
      <c r="I28" s="14" t="s">
        <v>4</v>
      </c>
      <c r="J28" s="15" t="s">
        <v>5</v>
      </c>
      <c r="K28" s="30"/>
      <c r="L28" s="9"/>
      <c r="M28" s="14" t="s">
        <v>4</v>
      </c>
      <c r="N28" s="15" t="s">
        <v>5</v>
      </c>
      <c r="O28" s="30"/>
      <c r="P28" s="14" t="s">
        <v>4</v>
      </c>
      <c r="Q28" s="15" t="s">
        <v>5</v>
      </c>
      <c r="R28" s="30"/>
      <c r="S28" s="9"/>
      <c r="T28" s="14" t="s">
        <v>4</v>
      </c>
      <c r="U28" s="15" t="s">
        <v>5</v>
      </c>
      <c r="V28" s="30"/>
      <c r="W28" s="9"/>
      <c r="X28" s="14" t="s">
        <v>4</v>
      </c>
      <c r="Y28" s="15" t="s">
        <v>5</v>
      </c>
      <c r="Z28" s="30"/>
      <c r="AA28" s="9"/>
      <c r="AB28" s="14" t="s">
        <v>4</v>
      </c>
      <c r="AC28" s="15" t="s">
        <v>5</v>
      </c>
      <c r="AD28" s="30"/>
      <c r="AE28" s="9"/>
      <c r="AF28" s="7"/>
    </row>
    <row r="29" spans="1:32" ht="14.25" customHeight="1">
      <c r="A29" s="16">
        <v>0</v>
      </c>
      <c r="B29" s="17">
        <v>297.5866</v>
      </c>
      <c r="C29" s="17">
        <f>297.6-B29</f>
        <v>0.01340000000004693</v>
      </c>
      <c r="D29" s="18"/>
      <c r="E29" s="16">
        <v>0</v>
      </c>
      <c r="F29" s="17">
        <v>297.6028</v>
      </c>
      <c r="G29" s="17">
        <f>297.6-F29</f>
        <v>-0.0027999999999792635</v>
      </c>
      <c r="H29" s="18"/>
      <c r="I29" s="16">
        <v>0</v>
      </c>
      <c r="J29" s="17">
        <v>297.5298</v>
      </c>
      <c r="K29" s="17">
        <f>297.5-J29</f>
        <v>-0.02980000000002292</v>
      </c>
      <c r="L29" s="18"/>
      <c r="M29" s="16">
        <v>0</v>
      </c>
      <c r="N29" s="17">
        <v>297.5136</v>
      </c>
      <c r="O29" s="17">
        <f>297.5-N29</f>
        <v>-0.013599999999996726</v>
      </c>
      <c r="P29" s="16">
        <v>1</v>
      </c>
      <c r="Q29" s="17">
        <v>323.4594</v>
      </c>
      <c r="R29" s="17">
        <f>$Q$29-Q29</f>
        <v>0</v>
      </c>
      <c r="S29" s="18"/>
      <c r="T29" s="16">
        <v>0</v>
      </c>
      <c r="U29" s="17">
        <v>321.2934</v>
      </c>
      <c r="V29" s="17">
        <f>$U$29-U29</f>
        <v>0</v>
      </c>
      <c r="W29" s="18"/>
      <c r="X29" s="16">
        <v>0</v>
      </c>
      <c r="Y29" s="17">
        <v>322.1073</v>
      </c>
      <c r="Z29" s="17">
        <f>$Y$29-Y29</f>
        <v>0</v>
      </c>
      <c r="AA29" s="18"/>
      <c r="AB29" s="16">
        <v>0</v>
      </c>
      <c r="AC29" s="17">
        <v>321.3123</v>
      </c>
      <c r="AD29" s="17">
        <f>$AC$29-AC29</f>
        <v>0</v>
      </c>
      <c r="AE29" s="18"/>
      <c r="AF29" s="6"/>
    </row>
    <row r="30" spans="1:32" ht="14.25" customHeight="1">
      <c r="A30" s="12">
        <v>29</v>
      </c>
      <c r="B30" s="19">
        <v>296.8024</v>
      </c>
      <c r="C30" s="19">
        <f aca="true" t="shared" si="8" ref="C30:C43">297.6-B30</f>
        <v>0.7976000000000454</v>
      </c>
      <c r="D30" s="18"/>
      <c r="E30" s="12">
        <v>29</v>
      </c>
      <c r="F30" s="19">
        <v>296.5699</v>
      </c>
      <c r="G30" s="19">
        <f aca="true" t="shared" si="9" ref="G30:G43">297.6-F30</f>
        <v>1.0301000000000045</v>
      </c>
      <c r="H30" s="18"/>
      <c r="I30" s="12">
        <v>29</v>
      </c>
      <c r="J30" s="19">
        <v>296.7538</v>
      </c>
      <c r="K30" s="19">
        <f aca="true" t="shared" si="10" ref="K30:K43">297.5-J30</f>
        <v>0.7461999999999875</v>
      </c>
      <c r="L30" s="18"/>
      <c r="M30" s="12">
        <v>29</v>
      </c>
      <c r="N30" s="19">
        <v>296.5618</v>
      </c>
      <c r="O30" s="19">
        <f aca="true" t="shared" si="11" ref="O30:O43">297.5-N30</f>
        <v>0.9381999999999948</v>
      </c>
      <c r="P30" s="12">
        <v>30</v>
      </c>
      <c r="Q30" s="19">
        <v>322.3155</v>
      </c>
      <c r="R30" s="19">
        <f aca="true" t="shared" si="12" ref="R30:R43">$Q$29-Q30</f>
        <v>1.1439000000000306</v>
      </c>
      <c r="S30" s="18"/>
      <c r="T30" s="12">
        <v>29</v>
      </c>
      <c r="U30" s="19">
        <v>320.0819</v>
      </c>
      <c r="V30" s="19">
        <f aca="true" t="shared" si="13" ref="V30:V43">$U$29-U30</f>
        <v>1.211500000000001</v>
      </c>
      <c r="W30" s="18"/>
      <c r="X30" s="12">
        <v>29</v>
      </c>
      <c r="Y30" s="19">
        <v>321.3069</v>
      </c>
      <c r="Z30" s="19">
        <f aca="true" t="shared" si="14" ref="Z30:Z43">$Y$29-Y30</f>
        <v>0.8004000000000246</v>
      </c>
      <c r="AA30" s="18"/>
      <c r="AB30" s="12">
        <v>29</v>
      </c>
      <c r="AC30" s="19">
        <v>320.3334</v>
      </c>
      <c r="AD30" s="19">
        <f aca="true" t="shared" si="15" ref="AD30:AD43">$AC$29-AC30</f>
        <v>0.9789000000000101</v>
      </c>
      <c r="AE30" s="18"/>
      <c r="AF30" s="6"/>
    </row>
    <row r="31" spans="1:32" ht="14.25" customHeight="1">
      <c r="A31" s="12">
        <v>51</v>
      </c>
      <c r="B31" s="19">
        <v>296.2048</v>
      </c>
      <c r="C31" s="19">
        <f t="shared" si="8"/>
        <v>1.3952000000000453</v>
      </c>
      <c r="D31" s="18"/>
      <c r="E31" s="12">
        <v>51</v>
      </c>
      <c r="F31" s="19">
        <v>295.9209</v>
      </c>
      <c r="G31" s="19">
        <f t="shared" si="9"/>
        <v>1.6791000000000054</v>
      </c>
      <c r="H31" s="18"/>
      <c r="I31" s="12">
        <v>50</v>
      </c>
      <c r="J31" s="19">
        <v>295.5099</v>
      </c>
      <c r="K31" s="19">
        <f t="shared" si="10"/>
        <v>1.990099999999984</v>
      </c>
      <c r="L31" s="18"/>
      <c r="M31" s="12">
        <v>50</v>
      </c>
      <c r="N31" s="19">
        <v>295.6288</v>
      </c>
      <c r="O31" s="19">
        <f t="shared" si="11"/>
        <v>1.8711999999999875</v>
      </c>
      <c r="P31" s="12">
        <v>52</v>
      </c>
      <c r="Q31" s="19">
        <v>321.3015</v>
      </c>
      <c r="R31" s="19">
        <f t="shared" si="12"/>
        <v>2.1579000000000406</v>
      </c>
      <c r="S31" s="18"/>
      <c r="T31" s="12">
        <v>52</v>
      </c>
      <c r="U31" s="19">
        <v>319.3194</v>
      </c>
      <c r="V31" s="19">
        <f t="shared" si="13"/>
        <v>1.9740000000000464</v>
      </c>
      <c r="W31" s="18"/>
      <c r="X31" s="12">
        <v>51</v>
      </c>
      <c r="Y31" s="19">
        <v>319.8602</v>
      </c>
      <c r="Z31" s="19">
        <f t="shared" si="14"/>
        <v>2.247099999999989</v>
      </c>
      <c r="AA31" s="18"/>
      <c r="AB31" s="12">
        <v>51</v>
      </c>
      <c r="AC31" s="19">
        <v>319.314</v>
      </c>
      <c r="AD31" s="19">
        <f t="shared" si="15"/>
        <v>1.998299999999972</v>
      </c>
      <c r="AE31" s="18"/>
      <c r="AF31" s="6"/>
    </row>
    <row r="32" spans="1:32" ht="14.25" customHeight="1">
      <c r="A32" s="12">
        <v>75</v>
      </c>
      <c r="B32" s="19">
        <v>295.3801</v>
      </c>
      <c r="C32" s="19">
        <f t="shared" si="8"/>
        <v>2.2198999999999955</v>
      </c>
      <c r="D32" s="18"/>
      <c r="E32" s="12">
        <v>74</v>
      </c>
      <c r="F32" s="19">
        <v>294.9528</v>
      </c>
      <c r="G32" s="19">
        <f t="shared" si="9"/>
        <v>2.647199999999998</v>
      </c>
      <c r="H32" s="18"/>
      <c r="I32" s="12">
        <v>74</v>
      </c>
      <c r="J32" s="19">
        <v>294.8419</v>
      </c>
      <c r="K32" s="19">
        <f t="shared" si="10"/>
        <v>2.6580999999999904</v>
      </c>
      <c r="L32" s="18"/>
      <c r="M32" s="12">
        <v>74</v>
      </c>
      <c r="N32" s="19">
        <v>294.6986</v>
      </c>
      <c r="O32" s="19">
        <f t="shared" si="11"/>
        <v>2.801400000000001</v>
      </c>
      <c r="P32" s="12">
        <v>75</v>
      </c>
      <c r="Q32" s="19">
        <v>319.9062</v>
      </c>
      <c r="R32" s="19">
        <f t="shared" si="12"/>
        <v>3.553200000000004</v>
      </c>
      <c r="S32" s="18"/>
      <c r="T32" s="12">
        <v>75</v>
      </c>
      <c r="U32" s="19">
        <v>318.5703</v>
      </c>
      <c r="V32" s="19">
        <f t="shared" si="13"/>
        <v>2.723100000000045</v>
      </c>
      <c r="W32" s="18"/>
      <c r="X32" s="12">
        <v>75</v>
      </c>
      <c r="Y32" s="19">
        <v>318.711</v>
      </c>
      <c r="Z32" s="19">
        <f t="shared" si="14"/>
        <v>3.3962999999999965</v>
      </c>
      <c r="AA32" s="18"/>
      <c r="AB32" s="12">
        <v>75</v>
      </c>
      <c r="AC32" s="19">
        <v>318.3946</v>
      </c>
      <c r="AD32" s="19">
        <f t="shared" si="15"/>
        <v>2.917699999999968</v>
      </c>
      <c r="AE32" s="18"/>
      <c r="AF32" s="6"/>
    </row>
    <row r="33" spans="1:32" ht="14.25" customHeight="1">
      <c r="A33" s="12">
        <v>99</v>
      </c>
      <c r="B33" s="19">
        <v>294.2633</v>
      </c>
      <c r="C33" s="19">
        <f t="shared" si="8"/>
        <v>3.3367000000000075</v>
      </c>
      <c r="D33" s="18"/>
      <c r="E33" s="12">
        <v>99</v>
      </c>
      <c r="F33" s="19">
        <v>293.7955</v>
      </c>
      <c r="G33" s="19">
        <f t="shared" si="9"/>
        <v>3.8045000000000186</v>
      </c>
      <c r="H33" s="18"/>
      <c r="I33" s="12">
        <v>99</v>
      </c>
      <c r="J33" s="19">
        <v>293.663</v>
      </c>
      <c r="K33" s="19">
        <f t="shared" si="10"/>
        <v>3.836999999999989</v>
      </c>
      <c r="L33" s="18"/>
      <c r="M33" s="12">
        <v>99</v>
      </c>
      <c r="N33" s="19">
        <v>293.7603</v>
      </c>
      <c r="O33" s="19">
        <f t="shared" si="11"/>
        <v>3.7397000000000276</v>
      </c>
      <c r="P33" s="12">
        <v>100</v>
      </c>
      <c r="Q33" s="19">
        <v>318.7083</v>
      </c>
      <c r="R33" s="19">
        <f t="shared" si="12"/>
        <v>4.751100000000008</v>
      </c>
      <c r="S33" s="18"/>
      <c r="T33" s="12">
        <v>100</v>
      </c>
      <c r="U33" s="19">
        <v>317.4644</v>
      </c>
      <c r="V33" s="19">
        <f t="shared" si="13"/>
        <v>3.8290000000000077</v>
      </c>
      <c r="W33" s="18"/>
      <c r="X33" s="12">
        <v>100</v>
      </c>
      <c r="Y33" s="19">
        <v>317.5374</v>
      </c>
      <c r="Z33" s="19">
        <f t="shared" si="14"/>
        <v>4.569900000000018</v>
      </c>
      <c r="AA33" s="18"/>
      <c r="AB33" s="12">
        <v>100</v>
      </c>
      <c r="AC33" s="19">
        <v>317.2048</v>
      </c>
      <c r="AD33" s="19">
        <f t="shared" si="15"/>
        <v>4.107500000000016</v>
      </c>
      <c r="AE33" s="18"/>
      <c r="AF33" s="6"/>
    </row>
    <row r="34" spans="1:32" ht="14.25" customHeight="1">
      <c r="A34" s="12">
        <v>124</v>
      </c>
      <c r="B34" s="19">
        <v>293.1357</v>
      </c>
      <c r="C34" s="19">
        <f t="shared" si="8"/>
        <v>4.464300000000037</v>
      </c>
      <c r="D34" s="18"/>
      <c r="E34" s="12">
        <v>124</v>
      </c>
      <c r="F34" s="19">
        <v>292.7274</v>
      </c>
      <c r="G34" s="19">
        <f t="shared" si="9"/>
        <v>4.872600000000034</v>
      </c>
      <c r="H34" s="18"/>
      <c r="I34" s="12">
        <v>124</v>
      </c>
      <c r="J34" s="19">
        <v>292.5678</v>
      </c>
      <c r="K34" s="19">
        <f t="shared" si="10"/>
        <v>4.932200000000023</v>
      </c>
      <c r="L34" s="18"/>
      <c r="M34" s="12">
        <v>124</v>
      </c>
      <c r="N34" s="19">
        <v>292.3947</v>
      </c>
      <c r="O34" s="19">
        <f t="shared" si="11"/>
        <v>5.1053</v>
      </c>
      <c r="P34" s="12">
        <v>125</v>
      </c>
      <c r="Q34" s="19">
        <v>317.5022</v>
      </c>
      <c r="R34" s="19">
        <f t="shared" si="12"/>
        <v>5.9572</v>
      </c>
      <c r="S34" s="18"/>
      <c r="T34" s="12">
        <v>125</v>
      </c>
      <c r="U34" s="19">
        <v>316.3963</v>
      </c>
      <c r="V34" s="19">
        <f t="shared" si="13"/>
        <v>4.897100000000023</v>
      </c>
      <c r="W34" s="18"/>
      <c r="X34" s="12">
        <v>124</v>
      </c>
      <c r="Y34" s="19">
        <v>316.253</v>
      </c>
      <c r="Z34" s="19">
        <f t="shared" si="14"/>
        <v>5.854300000000023</v>
      </c>
      <c r="AA34" s="18"/>
      <c r="AB34" s="12">
        <v>125</v>
      </c>
      <c r="AC34" s="19">
        <v>316.0853</v>
      </c>
      <c r="AD34" s="19">
        <f t="shared" si="15"/>
        <v>5.226999999999975</v>
      </c>
      <c r="AE34" s="18"/>
      <c r="AF34" s="6"/>
    </row>
    <row r="35" spans="1:32" ht="14.25" customHeight="1">
      <c r="A35" s="12">
        <v>148</v>
      </c>
      <c r="B35" s="19">
        <v>292.0811</v>
      </c>
      <c r="C35" s="19">
        <f t="shared" si="8"/>
        <v>5.518900000000031</v>
      </c>
      <c r="D35" s="18"/>
      <c r="E35" s="12">
        <v>148</v>
      </c>
      <c r="F35" s="19">
        <v>291.6836</v>
      </c>
      <c r="G35" s="19">
        <f t="shared" si="9"/>
        <v>5.91640000000001</v>
      </c>
      <c r="H35" s="18"/>
      <c r="I35" s="12">
        <v>148</v>
      </c>
      <c r="J35" s="19">
        <v>291.524</v>
      </c>
      <c r="K35" s="19">
        <f t="shared" si="10"/>
        <v>5.975999999999999</v>
      </c>
      <c r="L35" s="18"/>
      <c r="M35" s="12">
        <v>148</v>
      </c>
      <c r="N35" s="19">
        <v>291.3699</v>
      </c>
      <c r="O35" s="19">
        <f t="shared" si="11"/>
        <v>6.130100000000027</v>
      </c>
      <c r="P35" s="12">
        <v>149</v>
      </c>
      <c r="Q35" s="19">
        <v>316.3936</v>
      </c>
      <c r="R35" s="19">
        <f t="shared" si="12"/>
        <v>7.065800000000024</v>
      </c>
      <c r="S35" s="18"/>
      <c r="T35" s="12">
        <v>148</v>
      </c>
      <c r="U35" s="19">
        <v>315.1037</v>
      </c>
      <c r="V35" s="19">
        <f t="shared" si="13"/>
        <v>6.189700000000016</v>
      </c>
      <c r="W35" s="18"/>
      <c r="X35" s="12">
        <v>148</v>
      </c>
      <c r="Y35" s="19">
        <v>315.1578</v>
      </c>
      <c r="Z35" s="19">
        <f t="shared" si="14"/>
        <v>6.9495000000000005</v>
      </c>
      <c r="AA35" s="18"/>
      <c r="AB35" s="12">
        <v>149</v>
      </c>
      <c r="AC35" s="19">
        <v>315.0253</v>
      </c>
      <c r="AD35" s="19">
        <f t="shared" si="15"/>
        <v>6.286999999999978</v>
      </c>
      <c r="AE35" s="18"/>
      <c r="AF35" s="6"/>
    </row>
    <row r="36" spans="1:32" ht="14.25" customHeight="1">
      <c r="A36" s="12">
        <v>173</v>
      </c>
      <c r="B36" s="19">
        <v>291.0184</v>
      </c>
      <c r="C36" s="19">
        <f t="shared" si="8"/>
        <v>6.581600000000037</v>
      </c>
      <c r="D36" s="18"/>
      <c r="E36" s="12">
        <v>173</v>
      </c>
      <c r="F36" s="19">
        <v>290.6371</v>
      </c>
      <c r="G36" s="19">
        <f t="shared" si="9"/>
        <v>6.962900000000047</v>
      </c>
      <c r="H36" s="18"/>
      <c r="I36" s="12">
        <v>173</v>
      </c>
      <c r="J36" s="19">
        <v>290.4478</v>
      </c>
      <c r="K36" s="19">
        <f t="shared" si="10"/>
        <v>7.052200000000028</v>
      </c>
      <c r="L36" s="18"/>
      <c r="M36" s="12">
        <v>172</v>
      </c>
      <c r="N36" s="19">
        <v>290.3586</v>
      </c>
      <c r="O36" s="19">
        <f t="shared" si="11"/>
        <v>7.141399999999976</v>
      </c>
      <c r="P36" s="12">
        <v>174</v>
      </c>
      <c r="Q36" s="19">
        <v>315.2686</v>
      </c>
      <c r="R36" s="19">
        <f t="shared" si="12"/>
        <v>8.190800000000024</v>
      </c>
      <c r="S36" s="18"/>
      <c r="T36" s="12">
        <v>173</v>
      </c>
      <c r="U36" s="19">
        <v>313.9301</v>
      </c>
      <c r="V36" s="19">
        <f t="shared" si="13"/>
        <v>7.363300000000038</v>
      </c>
      <c r="W36" s="18"/>
      <c r="X36" s="12">
        <v>173</v>
      </c>
      <c r="Y36" s="19">
        <v>314.087</v>
      </c>
      <c r="Z36" s="19">
        <f t="shared" si="14"/>
        <v>8.02030000000002</v>
      </c>
      <c r="AA36" s="18"/>
      <c r="AB36" s="12">
        <v>173</v>
      </c>
      <c r="AC36" s="19">
        <v>313.9842</v>
      </c>
      <c r="AD36" s="19">
        <f t="shared" si="15"/>
        <v>7.328100000000006</v>
      </c>
      <c r="AE36" s="18"/>
      <c r="AF36" s="6"/>
    </row>
    <row r="37" spans="1:32" ht="14.25" customHeight="1">
      <c r="A37" s="12">
        <v>198</v>
      </c>
      <c r="B37" s="19">
        <v>289.953</v>
      </c>
      <c r="C37" s="19">
        <f t="shared" si="8"/>
        <v>7.647000000000048</v>
      </c>
      <c r="D37" s="18"/>
      <c r="E37" s="12">
        <v>198</v>
      </c>
      <c r="F37" s="19">
        <v>289.5798</v>
      </c>
      <c r="G37" s="19">
        <f t="shared" si="9"/>
        <v>8.020200000000045</v>
      </c>
      <c r="H37" s="18"/>
      <c r="I37" s="12">
        <v>197</v>
      </c>
      <c r="J37" s="19">
        <v>289.4013</v>
      </c>
      <c r="K37" s="19">
        <f t="shared" si="10"/>
        <v>8.098700000000008</v>
      </c>
      <c r="L37" s="18"/>
      <c r="M37" s="12">
        <v>197</v>
      </c>
      <c r="N37" s="19">
        <v>289.1985</v>
      </c>
      <c r="O37" s="19">
        <f t="shared" si="11"/>
        <v>8.301499999999976</v>
      </c>
      <c r="P37" s="12">
        <v>198</v>
      </c>
      <c r="Q37" s="19">
        <v>314.1546</v>
      </c>
      <c r="R37" s="19">
        <f t="shared" si="12"/>
        <v>9.3048</v>
      </c>
      <c r="S37" s="18"/>
      <c r="T37" s="12">
        <v>199</v>
      </c>
      <c r="U37" s="19">
        <v>312.7674</v>
      </c>
      <c r="V37" s="19">
        <f t="shared" si="13"/>
        <v>8.52600000000001</v>
      </c>
      <c r="W37" s="18"/>
      <c r="X37" s="12">
        <v>198</v>
      </c>
      <c r="Y37" s="19">
        <v>312.8836</v>
      </c>
      <c r="Z37" s="19">
        <f t="shared" si="14"/>
        <v>9.223700000000008</v>
      </c>
      <c r="AA37" s="18"/>
      <c r="AB37" s="12">
        <v>198</v>
      </c>
      <c r="AC37" s="19">
        <v>312.9621</v>
      </c>
      <c r="AD37" s="19">
        <f t="shared" si="15"/>
        <v>8.350199999999973</v>
      </c>
      <c r="AE37" s="18"/>
      <c r="AF37" s="6"/>
    </row>
    <row r="38" spans="1:32" ht="14.25" customHeight="1">
      <c r="A38" s="12">
        <v>223</v>
      </c>
      <c r="B38" s="19">
        <v>288.7929</v>
      </c>
      <c r="C38" s="19">
        <f t="shared" si="8"/>
        <v>8.807100000000048</v>
      </c>
      <c r="D38" s="18"/>
      <c r="E38" s="12">
        <v>222</v>
      </c>
      <c r="F38" s="19">
        <v>288.5522</v>
      </c>
      <c r="G38" s="19">
        <f t="shared" si="9"/>
        <v>9.047799999999995</v>
      </c>
      <c r="H38" s="18"/>
      <c r="I38" s="12">
        <v>222</v>
      </c>
      <c r="J38" s="19">
        <v>288.4197</v>
      </c>
      <c r="K38" s="19">
        <f t="shared" si="10"/>
        <v>9.080300000000022</v>
      </c>
      <c r="L38" s="18"/>
      <c r="M38" s="12">
        <v>222</v>
      </c>
      <c r="N38" s="19">
        <v>288.152</v>
      </c>
      <c r="O38" s="19">
        <f t="shared" si="11"/>
        <v>9.348000000000013</v>
      </c>
      <c r="P38" s="12">
        <v>223</v>
      </c>
      <c r="Q38" s="19">
        <v>313.1162</v>
      </c>
      <c r="R38" s="19">
        <f t="shared" si="12"/>
        <v>10.343200000000024</v>
      </c>
      <c r="S38" s="18"/>
      <c r="T38" s="12">
        <v>223</v>
      </c>
      <c r="U38" s="19">
        <v>311.8642</v>
      </c>
      <c r="V38" s="19">
        <f t="shared" si="13"/>
        <v>9.429200000000037</v>
      </c>
      <c r="W38" s="18"/>
      <c r="X38" s="12">
        <v>223</v>
      </c>
      <c r="Y38" s="19">
        <v>311.8669</v>
      </c>
      <c r="Z38" s="19">
        <f t="shared" si="14"/>
        <v>10.240400000000022</v>
      </c>
      <c r="AA38" s="18"/>
      <c r="AB38" s="12">
        <v>224</v>
      </c>
      <c r="AC38" s="19">
        <v>311.8155</v>
      </c>
      <c r="AD38" s="19">
        <f t="shared" si="15"/>
        <v>9.496800000000007</v>
      </c>
      <c r="AE38" s="18"/>
      <c r="AF38" s="6"/>
    </row>
    <row r="39" spans="1:32" ht="14.25" customHeight="1">
      <c r="A39" s="12">
        <v>248</v>
      </c>
      <c r="B39" s="19">
        <v>287.6166</v>
      </c>
      <c r="C39" s="19">
        <f t="shared" si="8"/>
        <v>9.983400000000017</v>
      </c>
      <c r="D39" s="18"/>
      <c r="E39" s="12">
        <v>247</v>
      </c>
      <c r="F39" s="19">
        <v>287.4355</v>
      </c>
      <c r="G39" s="19">
        <f t="shared" si="9"/>
        <v>10.164500000000032</v>
      </c>
      <c r="H39" s="18"/>
      <c r="I39" s="12">
        <v>247</v>
      </c>
      <c r="J39" s="19">
        <v>287.3516</v>
      </c>
      <c r="K39" s="19">
        <f t="shared" si="10"/>
        <v>10.148399999999981</v>
      </c>
      <c r="L39" s="18"/>
      <c r="M39" s="12">
        <v>247</v>
      </c>
      <c r="N39" s="19">
        <v>287.0866</v>
      </c>
      <c r="O39" s="19">
        <f t="shared" si="11"/>
        <v>10.413400000000024</v>
      </c>
      <c r="P39" s="12">
        <v>249</v>
      </c>
      <c r="Q39" s="19">
        <v>312.1319</v>
      </c>
      <c r="R39" s="19">
        <f t="shared" si="12"/>
        <v>11.327500000000043</v>
      </c>
      <c r="S39" s="18"/>
      <c r="T39" s="12">
        <v>248</v>
      </c>
      <c r="U39" s="19">
        <v>310.8231</v>
      </c>
      <c r="V39" s="19">
        <f t="shared" si="13"/>
        <v>10.470300000000009</v>
      </c>
      <c r="W39" s="18"/>
      <c r="X39" s="12">
        <v>249</v>
      </c>
      <c r="Y39" s="19">
        <v>310.8096</v>
      </c>
      <c r="Z39" s="19">
        <f t="shared" si="14"/>
        <v>11.29770000000002</v>
      </c>
      <c r="AA39" s="18"/>
      <c r="AB39" s="12">
        <v>249</v>
      </c>
      <c r="AC39" s="19">
        <v>310.55</v>
      </c>
      <c r="AD39" s="19">
        <f t="shared" si="15"/>
        <v>10.762299999999982</v>
      </c>
      <c r="AE39" s="18"/>
      <c r="AF39" s="6"/>
    </row>
    <row r="40" spans="1:32" ht="14.25" customHeight="1">
      <c r="A40" s="12">
        <v>272</v>
      </c>
      <c r="B40" s="19">
        <v>286.6404</v>
      </c>
      <c r="C40" s="19">
        <f t="shared" si="8"/>
        <v>10.959600000000023</v>
      </c>
      <c r="D40" s="18"/>
      <c r="E40" s="12">
        <v>272</v>
      </c>
      <c r="F40" s="19">
        <v>286.3619</v>
      </c>
      <c r="G40" s="19">
        <f t="shared" si="9"/>
        <v>11.238100000000031</v>
      </c>
      <c r="H40" s="18"/>
      <c r="I40" s="12">
        <v>272</v>
      </c>
      <c r="J40" s="19">
        <v>286.2294</v>
      </c>
      <c r="K40" s="19">
        <f t="shared" si="10"/>
        <v>11.270600000000002</v>
      </c>
      <c r="L40" s="18"/>
      <c r="M40" s="12">
        <v>272</v>
      </c>
      <c r="N40" s="19">
        <v>286.1645</v>
      </c>
      <c r="O40" s="19">
        <f t="shared" si="11"/>
        <v>11.335500000000025</v>
      </c>
      <c r="P40" s="12">
        <v>273</v>
      </c>
      <c r="Q40" s="19">
        <v>310.6582</v>
      </c>
      <c r="R40" s="19">
        <f t="shared" si="12"/>
        <v>12.801199999999994</v>
      </c>
      <c r="S40" s="18"/>
      <c r="T40" s="12">
        <v>273</v>
      </c>
      <c r="U40" s="19">
        <v>309.8253</v>
      </c>
      <c r="V40" s="19">
        <f t="shared" si="13"/>
        <v>11.468099999999993</v>
      </c>
      <c r="W40" s="18"/>
      <c r="X40" s="12">
        <v>273</v>
      </c>
      <c r="Y40" s="19">
        <v>309.8334</v>
      </c>
      <c r="Z40" s="19">
        <f t="shared" si="14"/>
        <v>12.273900000000026</v>
      </c>
      <c r="AA40" s="18"/>
      <c r="AB40" s="12">
        <v>273</v>
      </c>
      <c r="AC40" s="19">
        <v>309.7712</v>
      </c>
      <c r="AD40" s="19">
        <f t="shared" si="15"/>
        <v>11.541099999999972</v>
      </c>
      <c r="AE40" s="18"/>
      <c r="AF40" s="6"/>
    </row>
    <row r="41" spans="1:32" ht="14.25" customHeight="1">
      <c r="A41" s="12">
        <v>297</v>
      </c>
      <c r="B41" s="19">
        <v>285.74</v>
      </c>
      <c r="C41" s="19">
        <f t="shared" si="8"/>
        <v>11.860000000000014</v>
      </c>
      <c r="D41" s="18"/>
      <c r="E41" s="12">
        <v>297</v>
      </c>
      <c r="F41" s="19">
        <v>285.1802</v>
      </c>
      <c r="G41" s="19">
        <f t="shared" si="9"/>
        <v>12.41980000000001</v>
      </c>
      <c r="H41" s="18"/>
      <c r="I41" s="12">
        <v>297</v>
      </c>
      <c r="J41" s="19">
        <v>284.9964</v>
      </c>
      <c r="K41" s="19">
        <f t="shared" si="10"/>
        <v>12.503600000000006</v>
      </c>
      <c r="L41" s="18"/>
      <c r="M41" s="12">
        <v>297</v>
      </c>
      <c r="N41" s="19">
        <v>284.9937</v>
      </c>
      <c r="O41" s="19">
        <f t="shared" si="11"/>
        <v>12.50630000000001</v>
      </c>
      <c r="P41" s="12">
        <v>298</v>
      </c>
      <c r="Q41" s="19">
        <v>309.7172</v>
      </c>
      <c r="R41" s="19">
        <f t="shared" si="12"/>
        <v>13.742200000000025</v>
      </c>
      <c r="S41" s="18"/>
      <c r="T41" s="12">
        <v>298</v>
      </c>
      <c r="U41" s="19">
        <v>308.9546</v>
      </c>
      <c r="V41" s="19">
        <f t="shared" si="13"/>
        <v>12.338799999999992</v>
      </c>
      <c r="W41" s="18"/>
      <c r="X41" s="12">
        <v>298</v>
      </c>
      <c r="Y41" s="19">
        <v>308.6328</v>
      </c>
      <c r="Z41" s="19">
        <f t="shared" si="14"/>
        <v>13.474500000000035</v>
      </c>
      <c r="AA41" s="18"/>
      <c r="AB41" s="12">
        <v>298</v>
      </c>
      <c r="AC41" s="19">
        <v>308.7653</v>
      </c>
      <c r="AD41" s="19">
        <f t="shared" si="15"/>
        <v>12.546999999999969</v>
      </c>
      <c r="AE41" s="18"/>
      <c r="AF41" s="6"/>
    </row>
    <row r="42" spans="1:32" ht="14.25" customHeight="1">
      <c r="A42" s="12">
        <v>322</v>
      </c>
      <c r="B42" s="19">
        <v>284.4285</v>
      </c>
      <c r="C42" s="19">
        <f t="shared" si="8"/>
        <v>13.171500000000037</v>
      </c>
      <c r="D42" s="18"/>
      <c r="E42" s="12">
        <v>322</v>
      </c>
      <c r="F42" s="19">
        <v>284.2095</v>
      </c>
      <c r="G42" s="19">
        <f t="shared" si="9"/>
        <v>13.390500000000031</v>
      </c>
      <c r="H42" s="18"/>
      <c r="I42" s="12">
        <v>322</v>
      </c>
      <c r="J42" s="19">
        <v>284.2176</v>
      </c>
      <c r="K42" s="19">
        <f t="shared" si="10"/>
        <v>13.282399999999996</v>
      </c>
      <c r="L42" s="18"/>
      <c r="M42" s="12">
        <v>322</v>
      </c>
      <c r="N42" s="19">
        <v>283.9986</v>
      </c>
      <c r="O42" s="19">
        <f t="shared" si="11"/>
        <v>13.50139999999999</v>
      </c>
      <c r="P42" s="12">
        <v>323</v>
      </c>
      <c r="Q42" s="19">
        <v>308.6409</v>
      </c>
      <c r="R42" s="19">
        <f t="shared" si="12"/>
        <v>14.818500000000029</v>
      </c>
      <c r="S42" s="18"/>
      <c r="T42" s="12">
        <v>323</v>
      </c>
      <c r="U42" s="19">
        <v>307.9514</v>
      </c>
      <c r="V42" s="19">
        <f t="shared" si="13"/>
        <v>13.342000000000041</v>
      </c>
      <c r="W42" s="18"/>
      <c r="X42" s="12">
        <v>323</v>
      </c>
      <c r="Y42" s="19">
        <v>308.0163</v>
      </c>
      <c r="Z42" s="19">
        <f t="shared" si="14"/>
        <v>14.091000000000008</v>
      </c>
      <c r="AA42" s="18"/>
      <c r="AB42" s="12">
        <v>323</v>
      </c>
      <c r="AC42" s="19">
        <v>307.8243</v>
      </c>
      <c r="AD42" s="19">
        <f t="shared" si="15"/>
        <v>13.488</v>
      </c>
      <c r="AE42" s="18"/>
      <c r="AF42" s="6"/>
    </row>
    <row r="43" spans="1:32" ht="14.25" customHeight="1">
      <c r="A43" s="12">
        <v>347</v>
      </c>
      <c r="B43" s="19">
        <v>283.1792</v>
      </c>
      <c r="C43" s="19">
        <f t="shared" si="8"/>
        <v>14.420800000000042</v>
      </c>
      <c r="D43" s="18"/>
      <c r="E43" s="12">
        <v>347</v>
      </c>
      <c r="F43" s="19">
        <v>283.2441</v>
      </c>
      <c r="G43" s="19">
        <f t="shared" si="9"/>
        <v>14.35590000000002</v>
      </c>
      <c r="H43" s="18"/>
      <c r="I43" s="12">
        <v>347</v>
      </c>
      <c r="J43" s="19">
        <v>283.2198</v>
      </c>
      <c r="K43" s="19">
        <f t="shared" si="10"/>
        <v>14.28019999999998</v>
      </c>
      <c r="L43" s="18"/>
      <c r="M43" s="12">
        <v>347</v>
      </c>
      <c r="N43" s="19">
        <v>283.09</v>
      </c>
      <c r="O43" s="19">
        <f t="shared" si="11"/>
        <v>14.410000000000025</v>
      </c>
      <c r="P43" s="12">
        <v>348</v>
      </c>
      <c r="Q43" s="19">
        <v>307.4106</v>
      </c>
      <c r="R43" s="19">
        <f t="shared" si="12"/>
        <v>16.04880000000003</v>
      </c>
      <c r="S43" s="18"/>
      <c r="T43" s="12">
        <v>348</v>
      </c>
      <c r="U43" s="19">
        <v>306.9617</v>
      </c>
      <c r="V43" s="19">
        <f t="shared" si="13"/>
        <v>14.331700000000012</v>
      </c>
      <c r="W43" s="18"/>
      <c r="X43" s="12">
        <v>348</v>
      </c>
      <c r="Y43" s="19">
        <v>306.886</v>
      </c>
      <c r="Z43" s="19">
        <f t="shared" si="14"/>
        <v>15.221299999999985</v>
      </c>
      <c r="AA43" s="18"/>
      <c r="AB43" s="12">
        <v>348</v>
      </c>
      <c r="AC43" s="19">
        <v>306.7859</v>
      </c>
      <c r="AD43" s="19">
        <f t="shared" si="15"/>
        <v>14.526399999999967</v>
      </c>
      <c r="AE43" s="18"/>
      <c r="AF43" s="6"/>
    </row>
    <row r="44" spans="1:32" ht="14.25" customHeight="1">
      <c r="A44" s="22" t="s">
        <v>7</v>
      </c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22" t="s">
        <v>7</v>
      </c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6"/>
    </row>
    <row r="45" spans="1:32" ht="1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6"/>
    </row>
    <row r="46" spans="1:32" ht="1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6"/>
    </row>
  </sheetData>
  <mergeCells count="50">
    <mergeCell ref="J25:K25"/>
    <mergeCell ref="J26:K26"/>
    <mergeCell ref="N25:O25"/>
    <mergeCell ref="N26:O26"/>
    <mergeCell ref="B25:C25"/>
    <mergeCell ref="B26:C26"/>
    <mergeCell ref="F25:G25"/>
    <mergeCell ref="F26:G26"/>
    <mergeCell ref="O27:O28"/>
    <mergeCell ref="K27:K28"/>
    <mergeCell ref="G27:G28"/>
    <mergeCell ref="C27:C28"/>
    <mergeCell ref="A1:O1"/>
    <mergeCell ref="G7:G8"/>
    <mergeCell ref="C7:C8"/>
    <mergeCell ref="K7:K8"/>
    <mergeCell ref="O7:O8"/>
    <mergeCell ref="B5:C5"/>
    <mergeCell ref="B6:C6"/>
    <mergeCell ref="F5:G5"/>
    <mergeCell ref="F6:G6"/>
    <mergeCell ref="J5:K5"/>
    <mergeCell ref="Y5:Z5"/>
    <mergeCell ref="Y6:Z6"/>
    <mergeCell ref="Z7:Z8"/>
    <mergeCell ref="J6:K6"/>
    <mergeCell ref="N5:O5"/>
    <mergeCell ref="N6:O6"/>
    <mergeCell ref="U5:V5"/>
    <mergeCell ref="U6:V6"/>
    <mergeCell ref="V7:V8"/>
    <mergeCell ref="AC5:AD5"/>
    <mergeCell ref="AC6:AD6"/>
    <mergeCell ref="AD7:AD8"/>
    <mergeCell ref="AC25:AD25"/>
    <mergeCell ref="AC26:AD26"/>
    <mergeCell ref="AD27:AD28"/>
    <mergeCell ref="Y25:Z25"/>
    <mergeCell ref="Y26:Z26"/>
    <mergeCell ref="Z27:Z28"/>
    <mergeCell ref="P1:AD1"/>
    <mergeCell ref="U25:V25"/>
    <mergeCell ref="U26:V26"/>
    <mergeCell ref="V27:V28"/>
    <mergeCell ref="Q5:R5"/>
    <mergeCell ref="Q6:R6"/>
    <mergeCell ref="R7:R8"/>
    <mergeCell ref="Q25:R25"/>
    <mergeCell ref="Q26:R26"/>
    <mergeCell ref="R27:R28"/>
  </mergeCells>
  <printOptions horizontalCentered="1"/>
  <pageMargins left="0.53" right="0.54" top="0.51" bottom="0.3" header="0.5118110236220472" footer="0.3"/>
  <pageSetup firstPageNumber="13" useFirstPageNumber="1" horizontalDpi="600" verticalDpi="600" orientation="landscape" paperSize="9" scale="83" r:id="rId2"/>
  <headerFooter alignWithMargins="0">
    <oddFooter>&amp;CPage &amp;P</oddFooter>
  </headerFooter>
  <colBreaks count="1" manualBreakCount="1">
    <brk id="15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1"/>
  <dimension ref="A1:X92"/>
  <sheetViews>
    <sheetView showGridLines="0" zoomScale="77" zoomScaleNormal="77" workbookViewId="0" topLeftCell="A1">
      <selection activeCell="L1" sqref="L1:V1"/>
    </sheetView>
  </sheetViews>
  <sheetFormatPr defaultColWidth="9.140625" defaultRowHeight="12.75"/>
  <cols>
    <col min="1" max="1" width="10.7109375" style="2" customWidth="1"/>
    <col min="2" max="2" width="11.421875" style="2" customWidth="1"/>
    <col min="3" max="3" width="8.00390625" style="2" customWidth="1"/>
    <col min="4" max="4" width="10.7109375" style="2" customWidth="1"/>
    <col min="5" max="5" width="11.421875" style="2" customWidth="1"/>
    <col min="6" max="6" width="8.00390625" style="2" customWidth="1"/>
    <col min="7" max="7" width="10.7109375" style="2" customWidth="1"/>
    <col min="8" max="8" width="11.421875" style="2" customWidth="1"/>
    <col min="9" max="9" width="8.00390625" style="2" customWidth="1"/>
    <col min="10" max="10" width="10.7109375" style="2" customWidth="1"/>
    <col min="11" max="11" width="11.421875" style="2" customWidth="1"/>
    <col min="12" max="12" width="10.7109375" style="2" customWidth="1"/>
    <col min="13" max="13" width="11.421875" style="2" customWidth="1"/>
    <col min="14" max="14" width="8.00390625" style="2" customWidth="1"/>
    <col min="15" max="15" width="10.7109375" style="2" customWidth="1"/>
    <col min="16" max="16" width="11.421875" style="2" customWidth="1"/>
    <col min="17" max="17" width="8.00390625" style="2" customWidth="1"/>
    <col min="18" max="18" width="10.7109375" style="2" customWidth="1"/>
    <col min="19" max="19" width="11.421875" style="2" customWidth="1"/>
    <col min="20" max="20" width="8.00390625" style="2" customWidth="1"/>
    <col min="21" max="21" width="10.7109375" style="2" customWidth="1"/>
    <col min="22" max="22" width="11.421875" style="2" customWidth="1"/>
    <col min="23" max="16384" width="9.140625" style="1" customWidth="1"/>
  </cols>
  <sheetData>
    <row r="1" spans="1:22" ht="42" customHeight="1">
      <c r="A1" s="26" t="s">
        <v>28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</row>
    <row r="2" spans="1:22" ht="14.25">
      <c r="A2" s="8" t="s">
        <v>22</v>
      </c>
      <c r="B2" s="9"/>
      <c r="C2" s="9"/>
      <c r="D2" s="9"/>
      <c r="E2" s="9"/>
      <c r="F2" s="9"/>
      <c r="G2" s="9"/>
      <c r="H2" s="9"/>
      <c r="I2" s="9"/>
      <c r="J2" s="9"/>
      <c r="K2" s="9"/>
      <c r="L2" s="8" t="s">
        <v>17</v>
      </c>
      <c r="M2" s="1"/>
      <c r="N2" s="8"/>
      <c r="O2" s="8"/>
      <c r="P2" s="8"/>
      <c r="Q2" s="8"/>
      <c r="R2" s="8"/>
      <c r="S2" s="8"/>
      <c r="T2" s="9"/>
      <c r="U2" s="9"/>
      <c r="V2" s="9"/>
    </row>
    <row r="3" spans="1:22" ht="14.25">
      <c r="A3" s="8" t="s">
        <v>25</v>
      </c>
      <c r="B3" s="9"/>
      <c r="C3" s="9"/>
      <c r="D3" s="9"/>
      <c r="E3" s="9"/>
      <c r="F3" s="9"/>
      <c r="G3" s="9"/>
      <c r="H3" s="9"/>
      <c r="I3" s="9"/>
      <c r="J3" s="9"/>
      <c r="K3" s="9"/>
      <c r="L3" s="8" t="s">
        <v>24</v>
      </c>
      <c r="M3" s="1"/>
      <c r="N3" s="8"/>
      <c r="O3" s="8"/>
      <c r="P3" s="8"/>
      <c r="Q3" s="8"/>
      <c r="R3" s="8"/>
      <c r="S3" s="8"/>
      <c r="T3" s="9"/>
      <c r="U3" s="9"/>
      <c r="V3" s="9"/>
    </row>
    <row r="4" spans="1:24" ht="15.75" thickBot="1">
      <c r="A4" s="8" t="s">
        <v>13</v>
      </c>
      <c r="B4" s="9"/>
      <c r="C4" s="9"/>
      <c r="D4" s="9"/>
      <c r="E4" s="9"/>
      <c r="F4" s="9"/>
      <c r="G4" s="9"/>
      <c r="H4" s="9"/>
      <c r="I4" s="9"/>
      <c r="J4" s="9"/>
      <c r="K4" s="9"/>
      <c r="L4" s="8" t="s">
        <v>13</v>
      </c>
      <c r="M4" s="8"/>
      <c r="N4" s="8"/>
      <c r="O4" s="8"/>
      <c r="P4" s="8"/>
      <c r="Q4" s="8"/>
      <c r="R4" s="8"/>
      <c r="S4" s="8"/>
      <c r="T4" s="9"/>
      <c r="U4" s="9"/>
      <c r="V4" s="9"/>
      <c r="W4" s="9"/>
      <c r="X4" s="6"/>
    </row>
    <row r="5" spans="1:22" ht="14.25" customHeight="1" thickBot="1">
      <c r="A5" s="10" t="s">
        <v>2</v>
      </c>
      <c r="B5" s="11" t="s">
        <v>0</v>
      </c>
      <c r="C5" s="9"/>
      <c r="D5" s="10" t="s">
        <v>2</v>
      </c>
      <c r="E5" s="11" t="s">
        <v>15</v>
      </c>
      <c r="F5" s="9"/>
      <c r="G5" s="10" t="s">
        <v>2</v>
      </c>
      <c r="H5" s="11" t="s">
        <v>16</v>
      </c>
      <c r="I5" s="9"/>
      <c r="J5" s="10" t="s">
        <v>2</v>
      </c>
      <c r="K5" s="11" t="s">
        <v>11</v>
      </c>
      <c r="L5" s="10" t="s">
        <v>2</v>
      </c>
      <c r="M5" s="11" t="s">
        <v>0</v>
      </c>
      <c r="N5" s="9"/>
      <c r="O5" s="10" t="s">
        <v>2</v>
      </c>
      <c r="P5" s="11" t="s">
        <v>15</v>
      </c>
      <c r="Q5" s="9"/>
      <c r="R5" s="10" t="s">
        <v>2</v>
      </c>
      <c r="S5" s="11" t="s">
        <v>16</v>
      </c>
      <c r="T5" s="9"/>
      <c r="U5" s="10" t="s">
        <v>2</v>
      </c>
      <c r="V5" s="11" t="s">
        <v>11</v>
      </c>
    </row>
    <row r="6" spans="1:22" ht="14.25" customHeight="1" thickBot="1">
      <c r="A6" s="10" t="s">
        <v>9</v>
      </c>
      <c r="B6" s="11" t="s">
        <v>10</v>
      </c>
      <c r="C6" s="9"/>
      <c r="D6" s="10" t="s">
        <v>9</v>
      </c>
      <c r="E6" s="11" t="s">
        <v>10</v>
      </c>
      <c r="F6" s="9"/>
      <c r="G6" s="10" t="s">
        <v>9</v>
      </c>
      <c r="H6" s="11" t="s">
        <v>10</v>
      </c>
      <c r="I6" s="9"/>
      <c r="J6" s="10" t="s">
        <v>9</v>
      </c>
      <c r="K6" s="11" t="s">
        <v>10</v>
      </c>
      <c r="L6" s="10" t="s">
        <v>9</v>
      </c>
      <c r="M6" s="11" t="s">
        <v>10</v>
      </c>
      <c r="N6" s="9"/>
      <c r="O6" s="10" t="s">
        <v>9</v>
      </c>
      <c r="P6" s="11" t="s">
        <v>10</v>
      </c>
      <c r="Q6" s="9"/>
      <c r="R6" s="10" t="s">
        <v>9</v>
      </c>
      <c r="S6" s="11" t="s">
        <v>10</v>
      </c>
      <c r="T6" s="9"/>
      <c r="U6" s="10" t="s">
        <v>9</v>
      </c>
      <c r="V6" s="11" t="s">
        <v>10</v>
      </c>
    </row>
    <row r="7" spans="1:24" ht="14.25" customHeight="1">
      <c r="A7" s="12" t="s">
        <v>1</v>
      </c>
      <c r="B7" s="13" t="s">
        <v>12</v>
      </c>
      <c r="C7" s="9"/>
      <c r="D7" s="12" t="s">
        <v>1</v>
      </c>
      <c r="E7" s="13" t="s">
        <v>12</v>
      </c>
      <c r="F7" s="9"/>
      <c r="G7" s="12" t="s">
        <v>1</v>
      </c>
      <c r="H7" s="13" t="s">
        <v>12</v>
      </c>
      <c r="I7" s="9"/>
      <c r="J7" s="12" t="s">
        <v>1</v>
      </c>
      <c r="K7" s="13" t="s">
        <v>12</v>
      </c>
      <c r="L7" s="12" t="s">
        <v>1</v>
      </c>
      <c r="M7" s="13" t="s">
        <v>12</v>
      </c>
      <c r="N7" s="9"/>
      <c r="O7" s="12" t="s">
        <v>1</v>
      </c>
      <c r="P7" s="13" t="s">
        <v>12</v>
      </c>
      <c r="Q7" s="9"/>
      <c r="R7" s="12" t="s">
        <v>1</v>
      </c>
      <c r="S7" s="13" t="s">
        <v>12</v>
      </c>
      <c r="T7" s="9"/>
      <c r="U7" s="12" t="s">
        <v>1</v>
      </c>
      <c r="V7" s="13" t="s">
        <v>12</v>
      </c>
      <c r="W7" s="9"/>
      <c r="X7" s="6"/>
    </row>
    <row r="8" spans="1:22" ht="14.25" customHeight="1" thickBot="1">
      <c r="A8" s="14" t="s">
        <v>4</v>
      </c>
      <c r="B8" s="15" t="s">
        <v>5</v>
      </c>
      <c r="C8" s="9"/>
      <c r="D8" s="14" t="s">
        <v>4</v>
      </c>
      <c r="E8" s="15" t="s">
        <v>5</v>
      </c>
      <c r="F8" s="9"/>
      <c r="G8" s="14" t="s">
        <v>4</v>
      </c>
      <c r="H8" s="15" t="s">
        <v>5</v>
      </c>
      <c r="I8" s="9"/>
      <c r="J8" s="14" t="s">
        <v>4</v>
      </c>
      <c r="K8" s="15" t="s">
        <v>5</v>
      </c>
      <c r="L8" s="14" t="s">
        <v>4</v>
      </c>
      <c r="M8" s="15" t="s">
        <v>5</v>
      </c>
      <c r="N8" s="9"/>
      <c r="O8" s="14" t="s">
        <v>4</v>
      </c>
      <c r="P8" s="15" t="s">
        <v>5</v>
      </c>
      <c r="Q8" s="9"/>
      <c r="R8" s="14" t="s">
        <v>4</v>
      </c>
      <c r="S8" s="15" t="s">
        <v>5</v>
      </c>
      <c r="T8" s="9"/>
      <c r="U8" s="14" t="s">
        <v>4</v>
      </c>
      <c r="V8" s="15" t="s">
        <v>5</v>
      </c>
    </row>
    <row r="9" spans="1:22" ht="14.25" customHeight="1">
      <c r="A9" s="16">
        <v>0</v>
      </c>
      <c r="B9" s="17">
        <v>265.2646</v>
      </c>
      <c r="C9" s="18"/>
      <c r="D9" s="16">
        <v>0</v>
      </c>
      <c r="E9" s="17">
        <v>264.5724</v>
      </c>
      <c r="F9" s="18"/>
      <c r="G9" s="16">
        <v>0</v>
      </c>
      <c r="H9" s="17">
        <v>264.4912</v>
      </c>
      <c r="I9" s="18"/>
      <c r="J9" s="16">
        <v>0</v>
      </c>
      <c r="K9" s="17">
        <v>264.4453</v>
      </c>
      <c r="L9" s="16">
        <v>1</v>
      </c>
      <c r="M9" s="17">
        <v>283.6119</v>
      </c>
      <c r="N9" s="18"/>
      <c r="O9" s="16">
        <v>1</v>
      </c>
      <c r="P9" s="17">
        <v>283.3117</v>
      </c>
      <c r="Q9" s="18"/>
      <c r="R9" s="16">
        <v>1</v>
      </c>
      <c r="S9" s="17">
        <v>283.5091</v>
      </c>
      <c r="T9" s="18"/>
      <c r="U9" s="16">
        <v>1</v>
      </c>
      <c r="V9" s="17">
        <v>283.0846</v>
      </c>
    </row>
    <row r="10" spans="1:22" ht="14.25" customHeight="1">
      <c r="A10" s="12">
        <v>28</v>
      </c>
      <c r="B10" s="19">
        <v>263.9369</v>
      </c>
      <c r="C10" s="18"/>
      <c r="D10" s="12">
        <v>28</v>
      </c>
      <c r="E10" s="19">
        <v>263.1446</v>
      </c>
      <c r="F10" s="18"/>
      <c r="G10" s="12">
        <v>28</v>
      </c>
      <c r="H10" s="19">
        <v>262.7092</v>
      </c>
      <c r="I10" s="18"/>
      <c r="J10" s="12">
        <v>29</v>
      </c>
      <c r="K10" s="19">
        <v>262.9202</v>
      </c>
      <c r="L10" s="12">
        <v>31</v>
      </c>
      <c r="M10" s="19">
        <v>282.1138</v>
      </c>
      <c r="N10" s="18"/>
      <c r="O10" s="12">
        <v>31</v>
      </c>
      <c r="P10" s="19">
        <v>281.5054</v>
      </c>
      <c r="Q10" s="18"/>
      <c r="R10" s="12">
        <v>31</v>
      </c>
      <c r="S10" s="19">
        <v>281.6812</v>
      </c>
      <c r="T10" s="18"/>
      <c r="U10" s="12">
        <v>30</v>
      </c>
      <c r="V10" s="19">
        <v>281.8137</v>
      </c>
    </row>
    <row r="11" spans="1:22" ht="14.25" customHeight="1">
      <c r="A11" s="12">
        <v>51</v>
      </c>
      <c r="B11" s="19">
        <v>262.7363</v>
      </c>
      <c r="C11" s="18"/>
      <c r="D11" s="12">
        <v>50</v>
      </c>
      <c r="E11" s="19">
        <v>261.8953</v>
      </c>
      <c r="F11" s="18"/>
      <c r="G11" s="12">
        <v>50</v>
      </c>
      <c r="H11" s="19">
        <v>261.9115</v>
      </c>
      <c r="I11" s="18"/>
      <c r="J11" s="12">
        <v>50</v>
      </c>
      <c r="K11" s="19">
        <v>261.8466</v>
      </c>
      <c r="L11" s="12">
        <v>53</v>
      </c>
      <c r="M11" s="19">
        <v>281.2269</v>
      </c>
      <c r="N11" s="18"/>
      <c r="O11" s="12">
        <v>53</v>
      </c>
      <c r="P11" s="19">
        <v>280.7185</v>
      </c>
      <c r="Q11" s="18"/>
      <c r="R11" s="12">
        <v>52</v>
      </c>
      <c r="S11" s="19">
        <v>280.7401</v>
      </c>
      <c r="T11" s="18"/>
      <c r="U11" s="12">
        <v>52</v>
      </c>
      <c r="V11" s="19">
        <v>280.5725</v>
      </c>
    </row>
    <row r="12" spans="1:22" ht="14.25" customHeight="1">
      <c r="A12" s="12">
        <v>74</v>
      </c>
      <c r="B12" s="19">
        <v>261.5302</v>
      </c>
      <c r="C12" s="18"/>
      <c r="D12" s="12">
        <v>74</v>
      </c>
      <c r="E12" s="19">
        <v>260.6677</v>
      </c>
      <c r="F12" s="18"/>
      <c r="G12" s="12">
        <v>74</v>
      </c>
      <c r="H12" s="19">
        <v>260.6622</v>
      </c>
      <c r="I12" s="18"/>
      <c r="J12" s="12">
        <v>74</v>
      </c>
      <c r="K12" s="19">
        <v>260.6028</v>
      </c>
      <c r="L12" s="12">
        <v>77</v>
      </c>
      <c r="M12" s="19">
        <v>280.1831</v>
      </c>
      <c r="N12" s="18"/>
      <c r="O12" s="12">
        <v>77</v>
      </c>
      <c r="P12" s="19">
        <v>279.4719</v>
      </c>
      <c r="Q12" s="18"/>
      <c r="R12" s="12">
        <v>76</v>
      </c>
      <c r="S12" s="19">
        <v>279.3232</v>
      </c>
      <c r="T12" s="18"/>
      <c r="U12" s="12">
        <v>76</v>
      </c>
      <c r="V12" s="19">
        <v>279.3097</v>
      </c>
    </row>
    <row r="13" spans="1:22" ht="14.25" customHeight="1">
      <c r="A13" s="12">
        <v>99</v>
      </c>
      <c r="B13" s="19">
        <v>260.1728</v>
      </c>
      <c r="C13" s="18"/>
      <c r="D13" s="12">
        <v>99</v>
      </c>
      <c r="E13" s="19">
        <v>259.3886</v>
      </c>
      <c r="F13" s="18"/>
      <c r="G13" s="12">
        <v>99</v>
      </c>
      <c r="H13" s="19">
        <v>259.3616</v>
      </c>
      <c r="I13" s="18"/>
      <c r="J13" s="12">
        <v>99</v>
      </c>
      <c r="K13" s="19">
        <v>259.1507</v>
      </c>
      <c r="L13" s="12">
        <v>101</v>
      </c>
      <c r="M13" s="19">
        <v>278.6931</v>
      </c>
      <c r="N13" s="18"/>
      <c r="O13" s="12">
        <v>101</v>
      </c>
      <c r="P13" s="19">
        <v>278.1388</v>
      </c>
      <c r="Q13" s="18"/>
      <c r="R13" s="12">
        <v>101</v>
      </c>
      <c r="S13" s="19">
        <v>278.0252</v>
      </c>
      <c r="T13" s="18"/>
      <c r="U13" s="12">
        <v>100</v>
      </c>
      <c r="V13" s="19">
        <v>278.036</v>
      </c>
    </row>
    <row r="14" spans="1:22" ht="14.25" customHeight="1">
      <c r="A14" s="12">
        <v>124</v>
      </c>
      <c r="B14" s="19">
        <v>258.8884</v>
      </c>
      <c r="C14" s="18"/>
      <c r="D14" s="12">
        <v>124</v>
      </c>
      <c r="E14" s="19">
        <v>258.2448</v>
      </c>
      <c r="F14" s="18"/>
      <c r="G14" s="12">
        <v>124</v>
      </c>
      <c r="H14" s="19">
        <v>258.2502</v>
      </c>
      <c r="I14" s="18"/>
      <c r="J14" s="12">
        <v>124</v>
      </c>
      <c r="K14" s="19">
        <v>258.0068</v>
      </c>
      <c r="L14" s="12">
        <v>126</v>
      </c>
      <c r="M14" s="19">
        <v>277.5872</v>
      </c>
      <c r="N14" s="18"/>
      <c r="O14" s="12">
        <v>126</v>
      </c>
      <c r="P14" s="19">
        <v>277.1383</v>
      </c>
      <c r="Q14" s="18"/>
      <c r="R14" s="12">
        <v>126</v>
      </c>
      <c r="S14" s="19">
        <v>276.8327</v>
      </c>
      <c r="T14" s="18"/>
      <c r="U14" s="12">
        <v>126</v>
      </c>
      <c r="V14" s="19">
        <v>276.8057</v>
      </c>
    </row>
    <row r="15" spans="1:22" ht="14.25" customHeight="1">
      <c r="A15" s="12">
        <v>148</v>
      </c>
      <c r="B15" s="19">
        <v>257.7716</v>
      </c>
      <c r="C15" s="18"/>
      <c r="D15" s="12">
        <v>148</v>
      </c>
      <c r="E15" s="19">
        <v>257.0226</v>
      </c>
      <c r="F15" s="18"/>
      <c r="G15" s="12">
        <v>148</v>
      </c>
      <c r="H15" s="19">
        <v>257.0009</v>
      </c>
      <c r="I15" s="18"/>
      <c r="J15" s="12">
        <v>148</v>
      </c>
      <c r="K15" s="19">
        <v>256.8279</v>
      </c>
      <c r="L15" s="12">
        <v>150</v>
      </c>
      <c r="M15" s="19">
        <v>276.4082</v>
      </c>
      <c r="N15" s="18"/>
      <c r="O15" s="12">
        <v>150</v>
      </c>
      <c r="P15" s="19">
        <v>275.9512</v>
      </c>
      <c r="Q15" s="18"/>
      <c r="R15" s="12">
        <v>150</v>
      </c>
      <c r="S15" s="19">
        <v>275.7321</v>
      </c>
      <c r="T15" s="18"/>
      <c r="U15" s="12">
        <v>150</v>
      </c>
      <c r="V15" s="19">
        <v>275.6483</v>
      </c>
    </row>
    <row r="16" spans="1:22" ht="14.25" customHeight="1">
      <c r="A16" s="12">
        <v>173</v>
      </c>
      <c r="B16" s="19">
        <v>256.6359</v>
      </c>
      <c r="C16" s="18"/>
      <c r="D16" s="12">
        <v>173</v>
      </c>
      <c r="E16" s="19">
        <v>255.9166</v>
      </c>
      <c r="F16" s="18"/>
      <c r="G16" s="12">
        <v>173</v>
      </c>
      <c r="H16" s="19">
        <v>256.0193</v>
      </c>
      <c r="I16" s="18"/>
      <c r="J16" s="12">
        <v>172</v>
      </c>
      <c r="K16" s="19">
        <v>255.6624</v>
      </c>
      <c r="L16" s="12">
        <v>175</v>
      </c>
      <c r="M16" s="19">
        <v>275.2805</v>
      </c>
      <c r="N16" s="18"/>
      <c r="O16" s="12">
        <v>175</v>
      </c>
      <c r="P16" s="19">
        <v>274.5478</v>
      </c>
      <c r="Q16" s="18"/>
      <c r="R16" s="12">
        <v>175</v>
      </c>
      <c r="S16" s="19">
        <v>274.8371</v>
      </c>
      <c r="T16" s="18"/>
      <c r="U16" s="12">
        <v>175</v>
      </c>
      <c r="V16" s="19">
        <v>274.4964</v>
      </c>
    </row>
    <row r="17" spans="1:22" ht="14.25" customHeight="1">
      <c r="A17" s="12">
        <v>198</v>
      </c>
      <c r="B17" s="19">
        <v>255.3433</v>
      </c>
      <c r="C17" s="18"/>
      <c r="D17" s="12">
        <v>197</v>
      </c>
      <c r="E17" s="19">
        <v>254.8349</v>
      </c>
      <c r="F17" s="18"/>
      <c r="G17" s="12">
        <v>198</v>
      </c>
      <c r="H17" s="19">
        <v>254.5807</v>
      </c>
      <c r="I17" s="18"/>
      <c r="J17" s="12">
        <v>198</v>
      </c>
      <c r="K17" s="19">
        <v>254.5591</v>
      </c>
      <c r="L17" s="12">
        <v>200</v>
      </c>
      <c r="M17" s="19">
        <v>274.0475</v>
      </c>
      <c r="N17" s="18"/>
      <c r="O17" s="12">
        <v>200</v>
      </c>
      <c r="P17" s="19">
        <v>273.8636</v>
      </c>
      <c r="Q17" s="18"/>
      <c r="R17" s="12">
        <v>200</v>
      </c>
      <c r="S17" s="19">
        <v>273.431</v>
      </c>
      <c r="T17" s="18"/>
      <c r="U17" s="12">
        <v>200</v>
      </c>
      <c r="V17" s="19">
        <v>273.3688</v>
      </c>
    </row>
    <row r="18" spans="1:22" ht="14.25" customHeight="1">
      <c r="A18" s="12">
        <v>222</v>
      </c>
      <c r="B18" s="19">
        <v>253.9642</v>
      </c>
      <c r="C18" s="18"/>
      <c r="D18" s="12">
        <v>222</v>
      </c>
      <c r="E18" s="19">
        <v>253.5316</v>
      </c>
      <c r="F18" s="18"/>
      <c r="G18" s="12">
        <v>222</v>
      </c>
      <c r="H18" s="19">
        <v>253.464</v>
      </c>
      <c r="I18" s="18"/>
      <c r="J18" s="12">
        <v>222</v>
      </c>
      <c r="K18" s="19">
        <v>252.7447</v>
      </c>
      <c r="L18" s="12">
        <v>225</v>
      </c>
      <c r="M18" s="19">
        <v>272.9442</v>
      </c>
      <c r="N18" s="18"/>
      <c r="O18" s="12">
        <v>225</v>
      </c>
      <c r="P18" s="19">
        <v>272.5332</v>
      </c>
      <c r="Q18" s="18"/>
      <c r="R18" s="12">
        <v>225</v>
      </c>
      <c r="S18" s="19">
        <v>272.3601</v>
      </c>
      <c r="T18" s="18"/>
      <c r="U18" s="12">
        <v>224</v>
      </c>
      <c r="V18" s="19">
        <v>272.2763</v>
      </c>
    </row>
    <row r="19" spans="1:22" ht="14.25" customHeight="1">
      <c r="A19" s="12">
        <v>247</v>
      </c>
      <c r="B19" s="19">
        <v>253.1611</v>
      </c>
      <c r="C19" s="18"/>
      <c r="D19" s="12">
        <v>247</v>
      </c>
      <c r="E19" s="19">
        <v>252.5716</v>
      </c>
      <c r="F19" s="18"/>
      <c r="G19" s="12">
        <v>247</v>
      </c>
      <c r="H19" s="19">
        <v>252.3039</v>
      </c>
      <c r="I19" s="18"/>
      <c r="J19" s="12">
        <v>248</v>
      </c>
      <c r="K19" s="19">
        <v>252.1768</v>
      </c>
      <c r="L19" s="12">
        <v>250</v>
      </c>
      <c r="M19" s="19">
        <v>271.8383</v>
      </c>
      <c r="N19" s="18"/>
      <c r="O19" s="12">
        <v>250</v>
      </c>
      <c r="P19" s="19">
        <v>271.3677</v>
      </c>
      <c r="Q19" s="18"/>
      <c r="R19" s="12">
        <v>250</v>
      </c>
      <c r="S19" s="19">
        <v>271.3245</v>
      </c>
      <c r="T19" s="18"/>
      <c r="U19" s="12">
        <v>249</v>
      </c>
      <c r="V19" s="19">
        <v>271.2758</v>
      </c>
    </row>
    <row r="20" spans="1:22" ht="14.25" customHeight="1">
      <c r="A20" s="12">
        <v>272</v>
      </c>
      <c r="B20" s="19">
        <v>251.8253</v>
      </c>
      <c r="C20" s="18"/>
      <c r="D20" s="12">
        <v>272</v>
      </c>
      <c r="E20" s="19">
        <v>251.3575</v>
      </c>
      <c r="F20" s="18"/>
      <c r="G20" s="12">
        <v>272</v>
      </c>
      <c r="H20" s="19">
        <v>251.2196</v>
      </c>
      <c r="I20" s="18"/>
      <c r="J20" s="12">
        <v>272</v>
      </c>
      <c r="K20" s="19">
        <v>251.0438</v>
      </c>
      <c r="L20" s="12">
        <v>275</v>
      </c>
      <c r="M20" s="19">
        <v>270.808</v>
      </c>
      <c r="N20" s="18"/>
      <c r="O20" s="12">
        <v>274</v>
      </c>
      <c r="P20" s="19">
        <v>270.5403</v>
      </c>
      <c r="Q20" s="18"/>
      <c r="R20" s="12">
        <v>274</v>
      </c>
      <c r="S20" s="19">
        <v>270.3672</v>
      </c>
      <c r="T20" s="18"/>
      <c r="U20" s="12">
        <v>274</v>
      </c>
      <c r="V20" s="19">
        <v>270.2077</v>
      </c>
    </row>
    <row r="21" spans="1:22" ht="14.25" customHeight="1">
      <c r="A21" s="12">
        <v>297</v>
      </c>
      <c r="B21" s="19">
        <v>250.7112</v>
      </c>
      <c r="C21" s="18"/>
      <c r="D21" s="12">
        <v>297</v>
      </c>
      <c r="E21" s="19">
        <v>250.2867</v>
      </c>
      <c r="F21" s="18"/>
      <c r="G21" s="12">
        <v>297</v>
      </c>
      <c r="H21" s="19">
        <v>249.5187</v>
      </c>
      <c r="I21" s="18"/>
      <c r="J21" s="12">
        <v>297</v>
      </c>
      <c r="K21" s="19">
        <v>249.9243</v>
      </c>
      <c r="L21" s="12">
        <v>300</v>
      </c>
      <c r="M21" s="19">
        <v>269.7534</v>
      </c>
      <c r="N21" s="18"/>
      <c r="O21" s="12">
        <v>299</v>
      </c>
      <c r="P21" s="19">
        <v>269.3451</v>
      </c>
      <c r="Q21" s="18"/>
      <c r="R21" s="12">
        <v>299</v>
      </c>
      <c r="S21" s="19">
        <v>269.1693</v>
      </c>
      <c r="T21" s="18"/>
      <c r="U21" s="12">
        <v>299</v>
      </c>
      <c r="V21" s="19">
        <v>269.0855</v>
      </c>
    </row>
    <row r="22" spans="1:22" ht="14.25" customHeight="1">
      <c r="A22" s="12">
        <v>322</v>
      </c>
      <c r="B22" s="19">
        <v>249.5403</v>
      </c>
      <c r="C22" s="18"/>
      <c r="D22" s="12">
        <v>322</v>
      </c>
      <c r="E22" s="19">
        <v>249.0644</v>
      </c>
      <c r="F22" s="18"/>
      <c r="G22" s="12">
        <v>322</v>
      </c>
      <c r="H22" s="19">
        <v>248.9725</v>
      </c>
      <c r="I22" s="18"/>
      <c r="J22" s="12">
        <v>322</v>
      </c>
      <c r="K22" s="19">
        <v>248.7805</v>
      </c>
      <c r="L22" s="12">
        <v>325</v>
      </c>
      <c r="M22" s="19">
        <v>268.5149</v>
      </c>
      <c r="N22" s="18"/>
      <c r="O22" s="12">
        <v>325</v>
      </c>
      <c r="P22" s="19">
        <v>268.3283</v>
      </c>
      <c r="Q22" s="18"/>
      <c r="R22" s="12">
        <v>324</v>
      </c>
      <c r="S22" s="19">
        <v>268.1715</v>
      </c>
      <c r="T22" s="18"/>
      <c r="U22" s="12">
        <v>324</v>
      </c>
      <c r="V22" s="19">
        <v>268.2959</v>
      </c>
    </row>
    <row r="23" spans="1:22" ht="14.25" customHeight="1" thickBot="1">
      <c r="A23" s="20">
        <v>347</v>
      </c>
      <c r="B23" s="21">
        <v>248.2559</v>
      </c>
      <c r="C23" s="18"/>
      <c r="D23" s="20">
        <v>347</v>
      </c>
      <c r="E23" s="21">
        <v>247.9503</v>
      </c>
      <c r="F23" s="18"/>
      <c r="G23" s="20">
        <v>347</v>
      </c>
      <c r="H23" s="21">
        <v>247.8124</v>
      </c>
      <c r="I23" s="18"/>
      <c r="J23" s="20">
        <v>347</v>
      </c>
      <c r="K23" s="21">
        <v>247.6475</v>
      </c>
      <c r="L23" s="20">
        <v>349</v>
      </c>
      <c r="M23" s="21">
        <v>267.5793</v>
      </c>
      <c r="N23" s="18"/>
      <c r="O23" s="20">
        <v>349</v>
      </c>
      <c r="P23" s="21">
        <v>267.3197</v>
      </c>
      <c r="Q23" s="18"/>
      <c r="R23" s="20">
        <v>348</v>
      </c>
      <c r="S23" s="21">
        <v>266.9736</v>
      </c>
      <c r="T23" s="18"/>
      <c r="U23" s="20">
        <v>349</v>
      </c>
      <c r="V23" s="21">
        <v>266.9979</v>
      </c>
    </row>
    <row r="24" spans="1:24" ht="14.25" customHeight="1" thickBot="1">
      <c r="A24" s="22" t="s">
        <v>7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22" t="s">
        <v>7</v>
      </c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6"/>
    </row>
    <row r="25" spans="1:22" ht="14.25" customHeight="1" thickBot="1">
      <c r="A25" s="10" t="s">
        <v>2</v>
      </c>
      <c r="B25" s="11" t="s">
        <v>0</v>
      </c>
      <c r="C25" s="9"/>
      <c r="D25" s="10" t="s">
        <v>2</v>
      </c>
      <c r="E25" s="11" t="s">
        <v>15</v>
      </c>
      <c r="F25" s="9"/>
      <c r="G25" s="10" t="s">
        <v>2</v>
      </c>
      <c r="H25" s="11" t="s">
        <v>16</v>
      </c>
      <c r="I25" s="9"/>
      <c r="J25" s="10" t="s">
        <v>2</v>
      </c>
      <c r="K25" s="11" t="s">
        <v>11</v>
      </c>
      <c r="L25" s="10" t="s">
        <v>2</v>
      </c>
      <c r="M25" s="11" t="s">
        <v>0</v>
      </c>
      <c r="N25" s="9"/>
      <c r="O25" s="10" t="s">
        <v>2</v>
      </c>
      <c r="P25" s="11" t="s">
        <v>15</v>
      </c>
      <c r="Q25" s="9"/>
      <c r="R25" s="10" t="s">
        <v>2</v>
      </c>
      <c r="S25" s="11" t="s">
        <v>16</v>
      </c>
      <c r="T25" s="9"/>
      <c r="U25" s="10" t="s">
        <v>2</v>
      </c>
      <c r="V25" s="11" t="s">
        <v>11</v>
      </c>
    </row>
    <row r="26" spans="1:22" ht="14.25" customHeight="1" thickBot="1">
      <c r="A26" s="10" t="s">
        <v>9</v>
      </c>
      <c r="B26" s="11" t="s">
        <v>19</v>
      </c>
      <c r="C26" s="9"/>
      <c r="D26" s="10" t="s">
        <v>9</v>
      </c>
      <c r="E26" s="11" t="s">
        <v>19</v>
      </c>
      <c r="F26" s="9"/>
      <c r="G26" s="10" t="s">
        <v>9</v>
      </c>
      <c r="H26" s="11" t="s">
        <v>19</v>
      </c>
      <c r="I26" s="9"/>
      <c r="J26" s="10" t="s">
        <v>9</v>
      </c>
      <c r="K26" s="11" t="s">
        <v>19</v>
      </c>
      <c r="L26" s="10" t="s">
        <v>9</v>
      </c>
      <c r="M26" s="11" t="s">
        <v>19</v>
      </c>
      <c r="N26" s="9"/>
      <c r="O26" s="10" t="s">
        <v>9</v>
      </c>
      <c r="P26" s="11" t="s">
        <v>19</v>
      </c>
      <c r="Q26" s="9"/>
      <c r="R26" s="10" t="s">
        <v>9</v>
      </c>
      <c r="S26" s="11" t="s">
        <v>19</v>
      </c>
      <c r="T26" s="9"/>
      <c r="U26" s="10" t="s">
        <v>9</v>
      </c>
      <c r="V26" s="11" t="s">
        <v>19</v>
      </c>
    </row>
    <row r="27" spans="1:24" ht="14.25" customHeight="1">
      <c r="A27" s="12" t="s">
        <v>1</v>
      </c>
      <c r="B27" s="13" t="s">
        <v>12</v>
      </c>
      <c r="C27" s="9"/>
      <c r="D27" s="12" t="s">
        <v>1</v>
      </c>
      <c r="E27" s="13" t="s">
        <v>12</v>
      </c>
      <c r="F27" s="9"/>
      <c r="G27" s="12" t="s">
        <v>1</v>
      </c>
      <c r="H27" s="13" t="s">
        <v>12</v>
      </c>
      <c r="I27" s="9"/>
      <c r="J27" s="12" t="s">
        <v>1</v>
      </c>
      <c r="K27" s="13" t="s">
        <v>12</v>
      </c>
      <c r="L27" s="12" t="s">
        <v>1</v>
      </c>
      <c r="M27" s="13" t="s">
        <v>12</v>
      </c>
      <c r="N27" s="9"/>
      <c r="O27" s="12" t="s">
        <v>1</v>
      </c>
      <c r="P27" s="13" t="s">
        <v>12</v>
      </c>
      <c r="Q27" s="9"/>
      <c r="R27" s="12" t="s">
        <v>1</v>
      </c>
      <c r="S27" s="13" t="s">
        <v>12</v>
      </c>
      <c r="T27" s="9"/>
      <c r="U27" s="12" t="s">
        <v>1</v>
      </c>
      <c r="V27" s="13" t="s">
        <v>12</v>
      </c>
      <c r="W27" s="9"/>
      <c r="X27" s="6"/>
    </row>
    <row r="28" spans="1:22" ht="14.25" customHeight="1" thickBot="1">
      <c r="A28" s="14" t="s">
        <v>4</v>
      </c>
      <c r="B28" s="15" t="s">
        <v>5</v>
      </c>
      <c r="C28" s="9"/>
      <c r="D28" s="14" t="s">
        <v>4</v>
      </c>
      <c r="E28" s="15" t="s">
        <v>5</v>
      </c>
      <c r="F28" s="9"/>
      <c r="G28" s="14" t="s">
        <v>4</v>
      </c>
      <c r="H28" s="15" t="s">
        <v>5</v>
      </c>
      <c r="I28" s="9"/>
      <c r="J28" s="14" t="s">
        <v>4</v>
      </c>
      <c r="K28" s="15" t="s">
        <v>5</v>
      </c>
      <c r="L28" s="14" t="s">
        <v>4</v>
      </c>
      <c r="M28" s="15" t="s">
        <v>5</v>
      </c>
      <c r="N28" s="9"/>
      <c r="O28" s="14" t="s">
        <v>4</v>
      </c>
      <c r="P28" s="15" t="s">
        <v>5</v>
      </c>
      <c r="Q28" s="9"/>
      <c r="R28" s="14" t="s">
        <v>4</v>
      </c>
      <c r="S28" s="15" t="s">
        <v>5</v>
      </c>
      <c r="T28" s="9"/>
      <c r="U28" s="14" t="s">
        <v>4</v>
      </c>
      <c r="V28" s="15" t="s">
        <v>5</v>
      </c>
    </row>
    <row r="29" spans="1:22" ht="14.25" customHeight="1">
      <c r="A29" s="16">
        <v>0</v>
      </c>
      <c r="B29" s="17">
        <v>266.084</v>
      </c>
      <c r="C29" s="18"/>
      <c r="D29" s="16">
        <v>0</v>
      </c>
      <c r="E29" s="17">
        <v>266.0758</v>
      </c>
      <c r="F29" s="18"/>
      <c r="G29" s="16">
        <v>0</v>
      </c>
      <c r="H29" s="17">
        <v>265.6648</v>
      </c>
      <c r="I29" s="18"/>
      <c r="J29" s="16">
        <v>0</v>
      </c>
      <c r="K29" s="17">
        <v>266.1461</v>
      </c>
      <c r="L29" s="16">
        <v>1</v>
      </c>
      <c r="M29" s="17">
        <v>284.8017</v>
      </c>
      <c r="N29" s="18"/>
      <c r="O29" s="16">
        <v>1</v>
      </c>
      <c r="P29" s="17">
        <v>284.7341</v>
      </c>
      <c r="Q29" s="18"/>
      <c r="R29" s="16">
        <v>1</v>
      </c>
      <c r="S29" s="17">
        <v>284.8206</v>
      </c>
      <c r="T29" s="18"/>
      <c r="U29" s="16">
        <v>1</v>
      </c>
      <c r="V29" s="17">
        <v>284.8233</v>
      </c>
    </row>
    <row r="30" spans="1:22" ht="14.25" customHeight="1">
      <c r="A30" s="12">
        <v>29</v>
      </c>
      <c r="B30" s="19">
        <v>264.3993</v>
      </c>
      <c r="C30" s="18"/>
      <c r="D30" s="12">
        <v>28</v>
      </c>
      <c r="E30" s="19">
        <v>264.1424</v>
      </c>
      <c r="F30" s="18"/>
      <c r="G30" s="12">
        <v>28</v>
      </c>
      <c r="H30" s="19">
        <v>264.1208</v>
      </c>
      <c r="I30" s="18"/>
      <c r="J30" s="12">
        <v>28</v>
      </c>
      <c r="K30" s="19">
        <v>264.1559</v>
      </c>
      <c r="L30" s="12">
        <v>30</v>
      </c>
      <c r="M30" s="19">
        <v>283.1251</v>
      </c>
      <c r="N30" s="18"/>
      <c r="O30" s="12">
        <v>30</v>
      </c>
      <c r="P30" s="19">
        <v>283.1062</v>
      </c>
      <c r="Q30" s="18"/>
      <c r="R30" s="12">
        <v>30</v>
      </c>
      <c r="S30" s="19">
        <v>283.0927</v>
      </c>
      <c r="T30" s="18"/>
      <c r="U30" s="12">
        <v>29</v>
      </c>
      <c r="V30" s="19">
        <v>283.1819</v>
      </c>
    </row>
    <row r="31" spans="1:22" ht="14.25" customHeight="1">
      <c r="A31" s="12">
        <v>50</v>
      </c>
      <c r="B31" s="19">
        <v>262.8877</v>
      </c>
      <c r="C31" s="18"/>
      <c r="D31" s="12">
        <v>50</v>
      </c>
      <c r="E31" s="19">
        <v>262.985</v>
      </c>
      <c r="F31" s="18"/>
      <c r="G31" s="12">
        <v>50</v>
      </c>
      <c r="H31" s="19">
        <v>262.6984</v>
      </c>
      <c r="I31" s="18"/>
      <c r="J31" s="12">
        <v>50</v>
      </c>
      <c r="K31" s="19">
        <v>262.6687</v>
      </c>
      <c r="L31" s="12">
        <v>51</v>
      </c>
      <c r="M31" s="19">
        <v>281.9921</v>
      </c>
      <c r="N31" s="18"/>
      <c r="O31" s="12">
        <v>52</v>
      </c>
      <c r="P31" s="19">
        <v>281.719</v>
      </c>
      <c r="Q31" s="18"/>
      <c r="R31" s="12">
        <v>51</v>
      </c>
      <c r="S31" s="19">
        <v>281.8109</v>
      </c>
      <c r="T31" s="18"/>
      <c r="U31" s="12">
        <v>51</v>
      </c>
      <c r="V31" s="19">
        <v>281.7839</v>
      </c>
    </row>
    <row r="32" spans="1:22" ht="14.25" customHeight="1">
      <c r="A32" s="12">
        <v>74</v>
      </c>
      <c r="B32" s="19">
        <v>261.6303</v>
      </c>
      <c r="C32" s="18"/>
      <c r="D32" s="12">
        <v>74</v>
      </c>
      <c r="E32" s="19">
        <v>261.4248</v>
      </c>
      <c r="F32" s="18"/>
      <c r="G32" s="12">
        <v>74</v>
      </c>
      <c r="H32" s="19">
        <v>261.3707</v>
      </c>
      <c r="I32" s="18"/>
      <c r="J32" s="12">
        <v>74</v>
      </c>
      <c r="K32" s="19">
        <v>261.368</v>
      </c>
      <c r="L32" s="12">
        <v>76</v>
      </c>
      <c r="M32" s="19">
        <v>280.7266</v>
      </c>
      <c r="N32" s="18"/>
      <c r="O32" s="12">
        <v>76</v>
      </c>
      <c r="P32" s="19">
        <v>280.494</v>
      </c>
      <c r="Q32" s="18"/>
      <c r="R32" s="12">
        <v>75</v>
      </c>
      <c r="S32" s="19">
        <v>280.5779</v>
      </c>
      <c r="T32" s="18"/>
      <c r="U32" s="12">
        <v>75</v>
      </c>
      <c r="V32" s="19">
        <v>280.5076</v>
      </c>
    </row>
    <row r="33" spans="1:22" ht="14.25" customHeight="1">
      <c r="A33" s="12">
        <v>99</v>
      </c>
      <c r="B33" s="19">
        <v>260.5595</v>
      </c>
      <c r="C33" s="18"/>
      <c r="D33" s="12">
        <v>99</v>
      </c>
      <c r="E33" s="19">
        <v>260.4676</v>
      </c>
      <c r="F33" s="18"/>
      <c r="G33" s="12">
        <v>99</v>
      </c>
      <c r="H33" s="19">
        <v>260.089</v>
      </c>
      <c r="I33" s="18"/>
      <c r="J33" s="12">
        <v>99</v>
      </c>
      <c r="K33" s="19">
        <v>260.0836</v>
      </c>
      <c r="L33" s="12">
        <v>101</v>
      </c>
      <c r="M33" s="19">
        <v>279.5152</v>
      </c>
      <c r="N33" s="18"/>
      <c r="O33" s="12">
        <v>101</v>
      </c>
      <c r="P33" s="19">
        <v>279.3232</v>
      </c>
      <c r="Q33" s="18"/>
      <c r="R33" s="12">
        <v>101</v>
      </c>
      <c r="S33" s="19">
        <v>279.3043</v>
      </c>
      <c r="T33" s="18"/>
      <c r="U33" s="12">
        <v>100</v>
      </c>
      <c r="V33" s="19">
        <v>279.2069</v>
      </c>
    </row>
    <row r="34" spans="1:22" ht="14.25" customHeight="1">
      <c r="A34" s="12">
        <v>128</v>
      </c>
      <c r="B34" s="19">
        <v>259.4075</v>
      </c>
      <c r="C34" s="18"/>
      <c r="D34" s="12">
        <v>124</v>
      </c>
      <c r="E34" s="19">
        <v>259.0533</v>
      </c>
      <c r="F34" s="18"/>
      <c r="G34" s="12">
        <v>124</v>
      </c>
      <c r="H34" s="19">
        <v>258.9452</v>
      </c>
      <c r="I34" s="18"/>
      <c r="J34" s="12">
        <v>124</v>
      </c>
      <c r="K34" s="19">
        <v>258.9722</v>
      </c>
      <c r="L34" s="12">
        <v>126</v>
      </c>
      <c r="M34" s="19">
        <v>278.5687</v>
      </c>
      <c r="N34" s="18"/>
      <c r="O34" s="12">
        <v>126</v>
      </c>
      <c r="P34" s="19">
        <v>278.0982</v>
      </c>
      <c r="Q34" s="18"/>
      <c r="R34" s="12">
        <v>126</v>
      </c>
      <c r="S34" s="19">
        <v>278.0631</v>
      </c>
      <c r="T34" s="18"/>
      <c r="U34" s="12">
        <v>126</v>
      </c>
      <c r="V34" s="19">
        <v>277.9982</v>
      </c>
    </row>
    <row r="35" spans="1:22" ht="14.25" customHeight="1">
      <c r="A35" s="12">
        <v>148</v>
      </c>
      <c r="B35" s="19">
        <v>258.3665</v>
      </c>
      <c r="C35" s="18"/>
      <c r="D35" s="12">
        <v>148</v>
      </c>
      <c r="E35" s="19">
        <v>257.9933</v>
      </c>
      <c r="F35" s="18"/>
      <c r="G35" s="12">
        <v>148</v>
      </c>
      <c r="H35" s="19">
        <v>257.8797</v>
      </c>
      <c r="I35" s="18"/>
      <c r="J35" s="12">
        <v>148</v>
      </c>
      <c r="K35" s="19">
        <v>257.8716</v>
      </c>
      <c r="L35" s="12">
        <v>149</v>
      </c>
      <c r="M35" s="19">
        <v>277.4303</v>
      </c>
      <c r="N35" s="18"/>
      <c r="O35" s="12">
        <v>150</v>
      </c>
      <c r="P35" s="19">
        <v>276.9084</v>
      </c>
      <c r="Q35" s="18"/>
      <c r="R35" s="12">
        <v>149</v>
      </c>
      <c r="S35" s="19">
        <v>276.9814</v>
      </c>
      <c r="T35" s="18"/>
      <c r="U35" s="12">
        <v>149</v>
      </c>
      <c r="V35" s="19">
        <v>276.8625</v>
      </c>
    </row>
    <row r="36" spans="1:22" ht="14.25" customHeight="1">
      <c r="A36" s="12">
        <v>173</v>
      </c>
      <c r="B36" s="19">
        <v>257.1523</v>
      </c>
      <c r="C36" s="18"/>
      <c r="D36" s="12">
        <v>173</v>
      </c>
      <c r="E36" s="19">
        <v>256.8792</v>
      </c>
      <c r="F36" s="18"/>
      <c r="G36" s="12">
        <v>173</v>
      </c>
      <c r="H36" s="19">
        <v>256.7305</v>
      </c>
      <c r="I36" s="18"/>
      <c r="J36" s="12">
        <v>172</v>
      </c>
      <c r="K36" s="19">
        <v>256.7413</v>
      </c>
      <c r="L36" s="12">
        <v>175</v>
      </c>
      <c r="M36" s="19">
        <v>276.4568</v>
      </c>
      <c r="N36" s="18"/>
      <c r="O36" s="12">
        <v>175</v>
      </c>
      <c r="P36" s="19">
        <v>275.8106</v>
      </c>
      <c r="Q36" s="18"/>
      <c r="R36" s="12">
        <v>174</v>
      </c>
      <c r="S36" s="19">
        <v>275.8268</v>
      </c>
      <c r="T36" s="18"/>
      <c r="U36" s="12">
        <v>174</v>
      </c>
      <c r="V36" s="19">
        <v>275.7538</v>
      </c>
    </row>
    <row r="37" spans="1:22" ht="14.25" customHeight="1">
      <c r="A37" s="12">
        <v>198</v>
      </c>
      <c r="B37" s="19">
        <v>256.2248</v>
      </c>
      <c r="C37" s="18"/>
      <c r="D37" s="12">
        <v>198</v>
      </c>
      <c r="E37" s="19">
        <v>255.7976</v>
      </c>
      <c r="F37" s="18"/>
      <c r="G37" s="12">
        <v>198</v>
      </c>
      <c r="H37" s="19">
        <v>255.2297</v>
      </c>
      <c r="I37" s="18"/>
      <c r="J37" s="12">
        <v>197</v>
      </c>
      <c r="K37" s="19">
        <v>255.5299</v>
      </c>
      <c r="L37" s="12">
        <v>199</v>
      </c>
      <c r="M37" s="19">
        <v>275.3238</v>
      </c>
      <c r="N37" s="18"/>
      <c r="O37" s="12">
        <v>199</v>
      </c>
      <c r="P37" s="19">
        <v>274.8641</v>
      </c>
      <c r="Q37" s="18"/>
      <c r="R37" s="12">
        <v>200</v>
      </c>
      <c r="S37" s="19">
        <v>274.5694</v>
      </c>
      <c r="T37" s="18"/>
      <c r="U37" s="12">
        <v>199</v>
      </c>
      <c r="V37" s="19">
        <v>274.5342</v>
      </c>
    </row>
    <row r="38" spans="1:22" ht="14.25" customHeight="1">
      <c r="A38" s="12">
        <v>223</v>
      </c>
      <c r="B38" s="19">
        <v>255.1892</v>
      </c>
      <c r="C38" s="18"/>
      <c r="D38" s="12">
        <v>222</v>
      </c>
      <c r="E38" s="19">
        <v>255.0026</v>
      </c>
      <c r="F38" s="18"/>
      <c r="G38" s="12">
        <v>223</v>
      </c>
      <c r="H38" s="19">
        <v>254.6024</v>
      </c>
      <c r="I38" s="18"/>
      <c r="J38" s="12">
        <v>222</v>
      </c>
      <c r="K38" s="19">
        <v>254.6673</v>
      </c>
      <c r="L38" s="12">
        <v>224</v>
      </c>
      <c r="M38" s="19">
        <v>274.18</v>
      </c>
      <c r="N38" s="18"/>
      <c r="O38" s="12">
        <v>224</v>
      </c>
      <c r="P38" s="19">
        <v>273.7717</v>
      </c>
      <c r="Q38" s="18"/>
      <c r="R38" s="12">
        <v>224</v>
      </c>
      <c r="S38" s="19">
        <v>273.5743</v>
      </c>
      <c r="T38" s="18"/>
      <c r="U38" s="12">
        <v>224</v>
      </c>
      <c r="V38" s="19">
        <v>273.5959</v>
      </c>
    </row>
    <row r="39" spans="1:22" ht="14.25" customHeight="1">
      <c r="A39" s="12">
        <v>248</v>
      </c>
      <c r="B39" s="19">
        <v>254.2265</v>
      </c>
      <c r="C39" s="18"/>
      <c r="D39" s="12">
        <v>248</v>
      </c>
      <c r="E39" s="19">
        <v>253.6938</v>
      </c>
      <c r="F39" s="18"/>
      <c r="G39" s="12">
        <v>247</v>
      </c>
      <c r="H39" s="19">
        <v>253.5856</v>
      </c>
      <c r="I39" s="18"/>
      <c r="J39" s="12">
        <v>247</v>
      </c>
      <c r="K39" s="19">
        <v>253.464</v>
      </c>
      <c r="L39" s="12">
        <v>249</v>
      </c>
      <c r="M39" s="19">
        <v>273.2038</v>
      </c>
      <c r="N39" s="18"/>
      <c r="O39" s="12">
        <v>249</v>
      </c>
      <c r="P39" s="19">
        <v>272.7712</v>
      </c>
      <c r="Q39" s="18"/>
      <c r="R39" s="12">
        <v>249</v>
      </c>
      <c r="S39" s="19">
        <v>272.6522</v>
      </c>
      <c r="T39" s="18"/>
      <c r="U39" s="12">
        <v>248</v>
      </c>
      <c r="V39" s="19">
        <v>272.4818</v>
      </c>
    </row>
    <row r="40" spans="1:22" ht="14.25" customHeight="1">
      <c r="A40" s="12">
        <v>272</v>
      </c>
      <c r="B40" s="19">
        <v>253.0854</v>
      </c>
      <c r="C40" s="18"/>
      <c r="D40" s="12">
        <v>273</v>
      </c>
      <c r="E40" s="19">
        <v>252.5311</v>
      </c>
      <c r="F40" s="18"/>
      <c r="G40" s="12">
        <v>272</v>
      </c>
      <c r="H40" s="19">
        <v>252.5338</v>
      </c>
      <c r="I40" s="18"/>
      <c r="J40" s="12">
        <v>272</v>
      </c>
      <c r="K40" s="19">
        <v>252.3823</v>
      </c>
      <c r="L40" s="12">
        <v>274</v>
      </c>
      <c r="M40" s="19">
        <v>272.2682</v>
      </c>
      <c r="N40" s="18"/>
      <c r="O40" s="12">
        <v>274</v>
      </c>
      <c r="P40" s="19">
        <v>272.0681</v>
      </c>
      <c r="Q40" s="18"/>
      <c r="R40" s="12">
        <v>273</v>
      </c>
      <c r="S40" s="19">
        <v>271.6463</v>
      </c>
      <c r="T40" s="18"/>
      <c r="U40" s="12">
        <v>274</v>
      </c>
      <c r="V40" s="19">
        <v>271.5138</v>
      </c>
    </row>
    <row r="41" spans="1:22" ht="14.25" customHeight="1">
      <c r="A41" s="12">
        <v>297</v>
      </c>
      <c r="B41" s="19">
        <v>251.9064</v>
      </c>
      <c r="C41" s="18"/>
      <c r="D41" s="12">
        <v>297</v>
      </c>
      <c r="E41" s="19">
        <v>251.4359</v>
      </c>
      <c r="F41" s="18"/>
      <c r="G41" s="12">
        <v>295</v>
      </c>
      <c r="H41" s="19">
        <v>251.4224</v>
      </c>
      <c r="I41" s="18"/>
      <c r="J41" s="12">
        <v>297</v>
      </c>
      <c r="K41" s="19">
        <v>251.2709</v>
      </c>
      <c r="L41" s="12">
        <v>299</v>
      </c>
      <c r="M41" s="19">
        <v>271.2596</v>
      </c>
      <c r="N41" s="18"/>
      <c r="O41" s="12">
        <v>298</v>
      </c>
      <c r="P41" s="19">
        <v>270.854</v>
      </c>
      <c r="Q41" s="18"/>
      <c r="R41" s="12">
        <v>299</v>
      </c>
      <c r="S41" s="19">
        <v>270.6295</v>
      </c>
      <c r="T41" s="18"/>
      <c r="U41" s="12">
        <v>298</v>
      </c>
      <c r="V41" s="19">
        <v>270.1698</v>
      </c>
    </row>
    <row r="42" spans="1:22" ht="14.25" customHeight="1">
      <c r="A42" s="12">
        <v>322</v>
      </c>
      <c r="B42" s="19">
        <v>250.8464</v>
      </c>
      <c r="C42" s="18"/>
      <c r="D42" s="12">
        <v>322</v>
      </c>
      <c r="E42" s="19">
        <v>250.5517</v>
      </c>
      <c r="F42" s="18"/>
      <c r="G42" s="12">
        <v>322</v>
      </c>
      <c r="H42" s="19">
        <v>250.3218</v>
      </c>
      <c r="I42" s="18"/>
      <c r="J42" s="12">
        <v>322</v>
      </c>
      <c r="K42" s="19">
        <v>249.9892</v>
      </c>
      <c r="L42" s="12">
        <v>325</v>
      </c>
      <c r="M42" s="19">
        <v>270.3077</v>
      </c>
      <c r="N42" s="18"/>
      <c r="O42" s="12">
        <v>324</v>
      </c>
      <c r="P42" s="19">
        <v>269.8156</v>
      </c>
      <c r="Q42" s="18"/>
      <c r="R42" s="12">
        <v>324</v>
      </c>
      <c r="S42" s="19">
        <v>269.7426</v>
      </c>
      <c r="T42" s="18"/>
      <c r="U42" s="12">
        <v>324</v>
      </c>
      <c r="V42" s="19">
        <v>269.3099</v>
      </c>
    </row>
    <row r="43" spans="1:22" ht="14.25" customHeight="1" thickBot="1">
      <c r="A43" s="20">
        <v>347</v>
      </c>
      <c r="B43" s="21">
        <v>249.8378</v>
      </c>
      <c r="C43" s="18"/>
      <c r="D43" s="20">
        <v>347</v>
      </c>
      <c r="E43" s="21">
        <v>249.159</v>
      </c>
      <c r="F43" s="18"/>
      <c r="G43" s="20">
        <v>351</v>
      </c>
      <c r="H43" s="21">
        <v>249.2348</v>
      </c>
      <c r="I43" s="18"/>
      <c r="J43" s="20">
        <v>347</v>
      </c>
      <c r="K43" s="21">
        <v>249.2402</v>
      </c>
      <c r="L43" s="20">
        <v>349</v>
      </c>
      <c r="M43" s="21">
        <v>269.3045</v>
      </c>
      <c r="N43" s="18"/>
      <c r="O43" s="20">
        <v>348</v>
      </c>
      <c r="P43" s="21">
        <v>268.9665</v>
      </c>
      <c r="Q43" s="18"/>
      <c r="R43" s="20">
        <v>348</v>
      </c>
      <c r="S43" s="21">
        <v>268.6285</v>
      </c>
      <c r="T43" s="18"/>
      <c r="U43" s="20">
        <v>348</v>
      </c>
      <c r="V43" s="21">
        <v>268.4987</v>
      </c>
    </row>
    <row r="44" spans="1:24" ht="14.25" customHeight="1" thickBot="1">
      <c r="A44" s="22" t="s">
        <v>7</v>
      </c>
      <c r="B44" s="9"/>
      <c r="C44" s="9"/>
      <c r="D44" s="9"/>
      <c r="E44" s="9"/>
      <c r="F44" s="9"/>
      <c r="G44" s="9"/>
      <c r="H44" s="9"/>
      <c r="I44" s="9"/>
      <c r="J44" s="9"/>
      <c r="K44" s="9"/>
      <c r="L44" s="22" t="s">
        <v>7</v>
      </c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6"/>
    </row>
    <row r="45" spans="1:22" ht="14.25" customHeight="1" thickBot="1">
      <c r="A45" s="10" t="s">
        <v>2</v>
      </c>
      <c r="B45" s="11" t="s">
        <v>0</v>
      </c>
      <c r="C45" s="9"/>
      <c r="D45" s="10" t="s">
        <v>2</v>
      </c>
      <c r="E45" s="11" t="s">
        <v>15</v>
      </c>
      <c r="F45" s="9"/>
      <c r="G45" s="10" t="s">
        <v>2</v>
      </c>
      <c r="H45" s="11" t="s">
        <v>16</v>
      </c>
      <c r="I45" s="9"/>
      <c r="J45" s="10" t="s">
        <v>2</v>
      </c>
      <c r="K45" s="11" t="s">
        <v>11</v>
      </c>
      <c r="L45" s="10" t="s">
        <v>2</v>
      </c>
      <c r="M45" s="11" t="s">
        <v>0</v>
      </c>
      <c r="N45" s="9"/>
      <c r="O45" s="10" t="s">
        <v>2</v>
      </c>
      <c r="P45" s="11" t="s">
        <v>15</v>
      </c>
      <c r="Q45" s="9"/>
      <c r="R45" s="10" t="s">
        <v>2</v>
      </c>
      <c r="S45" s="11" t="s">
        <v>16</v>
      </c>
      <c r="T45" s="9"/>
      <c r="U45" s="10" t="s">
        <v>2</v>
      </c>
      <c r="V45" s="11" t="s">
        <v>11</v>
      </c>
    </row>
    <row r="46" spans="1:22" ht="14.25" customHeight="1" thickBot="1">
      <c r="A46" s="10" t="s">
        <v>9</v>
      </c>
      <c r="B46" s="11" t="s">
        <v>20</v>
      </c>
      <c r="C46" s="9"/>
      <c r="D46" s="10" t="s">
        <v>9</v>
      </c>
      <c r="E46" s="11" t="s">
        <v>20</v>
      </c>
      <c r="F46" s="9"/>
      <c r="G46" s="10" t="s">
        <v>9</v>
      </c>
      <c r="H46" s="11" t="s">
        <v>20</v>
      </c>
      <c r="I46" s="9"/>
      <c r="J46" s="10" t="s">
        <v>9</v>
      </c>
      <c r="K46" s="11" t="s">
        <v>20</v>
      </c>
      <c r="L46" s="10" t="s">
        <v>9</v>
      </c>
      <c r="M46" s="11" t="s">
        <v>20</v>
      </c>
      <c r="N46" s="9"/>
      <c r="O46" s="10" t="s">
        <v>9</v>
      </c>
      <c r="P46" s="11" t="s">
        <v>20</v>
      </c>
      <c r="Q46" s="9"/>
      <c r="R46" s="10" t="s">
        <v>9</v>
      </c>
      <c r="S46" s="11" t="s">
        <v>20</v>
      </c>
      <c r="T46" s="9"/>
      <c r="U46" s="10" t="s">
        <v>9</v>
      </c>
      <c r="V46" s="11" t="s">
        <v>20</v>
      </c>
    </row>
    <row r="47" spans="1:24" ht="14.25" customHeight="1">
      <c r="A47" s="12" t="s">
        <v>1</v>
      </c>
      <c r="B47" s="13" t="s">
        <v>12</v>
      </c>
      <c r="C47" s="9"/>
      <c r="D47" s="12" t="s">
        <v>1</v>
      </c>
      <c r="E47" s="13" t="s">
        <v>12</v>
      </c>
      <c r="F47" s="9"/>
      <c r="G47" s="12" t="s">
        <v>1</v>
      </c>
      <c r="H47" s="13" t="s">
        <v>12</v>
      </c>
      <c r="I47" s="9"/>
      <c r="J47" s="12" t="s">
        <v>1</v>
      </c>
      <c r="K47" s="13" t="s">
        <v>12</v>
      </c>
      <c r="L47" s="12" t="s">
        <v>1</v>
      </c>
      <c r="M47" s="13" t="s">
        <v>12</v>
      </c>
      <c r="N47" s="9"/>
      <c r="O47" s="12" t="s">
        <v>1</v>
      </c>
      <c r="P47" s="13" t="s">
        <v>12</v>
      </c>
      <c r="Q47" s="9"/>
      <c r="R47" s="12" t="s">
        <v>1</v>
      </c>
      <c r="S47" s="13" t="s">
        <v>12</v>
      </c>
      <c r="T47" s="9"/>
      <c r="U47" s="12" t="s">
        <v>1</v>
      </c>
      <c r="V47" s="13" t="s">
        <v>12</v>
      </c>
      <c r="W47" s="9"/>
      <c r="X47" s="6"/>
    </row>
    <row r="48" spans="1:22" ht="14.25" customHeight="1" thickBot="1">
      <c r="A48" s="14" t="s">
        <v>4</v>
      </c>
      <c r="B48" s="15" t="s">
        <v>5</v>
      </c>
      <c r="C48" s="9"/>
      <c r="D48" s="14" t="s">
        <v>4</v>
      </c>
      <c r="E48" s="15" t="s">
        <v>5</v>
      </c>
      <c r="F48" s="9"/>
      <c r="G48" s="14" t="s">
        <v>4</v>
      </c>
      <c r="H48" s="15" t="s">
        <v>5</v>
      </c>
      <c r="I48" s="9"/>
      <c r="J48" s="14" t="s">
        <v>4</v>
      </c>
      <c r="K48" s="15" t="s">
        <v>5</v>
      </c>
      <c r="L48" s="14" t="s">
        <v>4</v>
      </c>
      <c r="M48" s="15" t="s">
        <v>5</v>
      </c>
      <c r="N48" s="9"/>
      <c r="O48" s="14" t="s">
        <v>4</v>
      </c>
      <c r="P48" s="15" t="s">
        <v>5</v>
      </c>
      <c r="Q48" s="9"/>
      <c r="R48" s="14" t="s">
        <v>4</v>
      </c>
      <c r="S48" s="15" t="s">
        <v>5</v>
      </c>
      <c r="T48" s="9"/>
      <c r="U48" s="14" t="s">
        <v>4</v>
      </c>
      <c r="V48" s="15" t="s">
        <v>5</v>
      </c>
    </row>
    <row r="49" spans="1:22" ht="14.25" customHeight="1">
      <c r="A49" s="16">
        <v>0</v>
      </c>
      <c r="B49" s="17">
        <v>266.9655</v>
      </c>
      <c r="C49" s="18"/>
      <c r="D49" s="16">
        <v>0</v>
      </c>
      <c r="E49" s="17">
        <v>266.8195</v>
      </c>
      <c r="F49" s="18"/>
      <c r="G49" s="16">
        <v>0</v>
      </c>
      <c r="H49" s="17">
        <v>266.86</v>
      </c>
      <c r="I49" s="18"/>
      <c r="J49" s="16">
        <v>0</v>
      </c>
      <c r="K49" s="17">
        <v>267.0953</v>
      </c>
      <c r="L49" s="16">
        <v>0</v>
      </c>
      <c r="M49" s="17">
        <v>285.9076</v>
      </c>
      <c r="N49" s="18"/>
      <c r="O49" s="16">
        <v>1</v>
      </c>
      <c r="P49" s="17">
        <v>285.7968</v>
      </c>
      <c r="Q49" s="18"/>
      <c r="R49" s="16">
        <v>0</v>
      </c>
      <c r="S49" s="17">
        <v>285.84</v>
      </c>
      <c r="T49" s="18"/>
      <c r="U49" s="16">
        <v>0</v>
      </c>
      <c r="V49" s="17">
        <v>285.9185</v>
      </c>
    </row>
    <row r="50" spans="1:22" ht="14.25" customHeight="1">
      <c r="A50" s="12">
        <v>28</v>
      </c>
      <c r="B50" s="19">
        <v>265.097</v>
      </c>
      <c r="C50" s="18"/>
      <c r="D50" s="12">
        <v>29</v>
      </c>
      <c r="E50" s="19">
        <v>264.7806</v>
      </c>
      <c r="F50" s="18"/>
      <c r="G50" s="12">
        <v>28</v>
      </c>
      <c r="H50" s="19">
        <v>264.8509</v>
      </c>
      <c r="I50" s="18"/>
      <c r="J50" s="12">
        <v>28</v>
      </c>
      <c r="K50" s="19">
        <v>265.0104</v>
      </c>
      <c r="L50" s="12">
        <v>30</v>
      </c>
      <c r="M50" s="19">
        <v>284.1121</v>
      </c>
      <c r="N50" s="18"/>
      <c r="O50" s="12">
        <v>29</v>
      </c>
      <c r="P50" s="19">
        <v>283.958</v>
      </c>
      <c r="Q50" s="18"/>
      <c r="R50" s="12">
        <v>29</v>
      </c>
      <c r="S50" s="19">
        <v>284.0094</v>
      </c>
      <c r="T50" s="18"/>
      <c r="U50" s="12">
        <v>30</v>
      </c>
      <c r="V50" s="19">
        <v>284.0662</v>
      </c>
    </row>
    <row r="51" spans="1:22" ht="14.25" customHeight="1">
      <c r="A51" s="12">
        <v>50</v>
      </c>
      <c r="B51" s="19">
        <v>263.9315</v>
      </c>
      <c r="C51" s="18"/>
      <c r="D51" s="12">
        <v>50</v>
      </c>
      <c r="E51" s="19">
        <v>263.4826</v>
      </c>
      <c r="F51" s="18"/>
      <c r="G51" s="12">
        <v>50</v>
      </c>
      <c r="H51" s="19">
        <v>263.5232</v>
      </c>
      <c r="I51" s="18"/>
      <c r="J51" s="12">
        <v>50</v>
      </c>
      <c r="K51" s="19">
        <v>263.2555</v>
      </c>
      <c r="L51" s="12">
        <v>52</v>
      </c>
      <c r="M51" s="19">
        <v>282.7006</v>
      </c>
      <c r="N51" s="18"/>
      <c r="O51" s="12">
        <v>52</v>
      </c>
      <c r="P51" s="19">
        <v>282.6086</v>
      </c>
      <c r="Q51" s="18"/>
      <c r="R51" s="12">
        <v>52</v>
      </c>
      <c r="S51" s="19">
        <v>282.5573</v>
      </c>
      <c r="T51" s="18"/>
      <c r="U51" s="12">
        <v>51</v>
      </c>
      <c r="V51" s="19">
        <v>282.5735</v>
      </c>
    </row>
    <row r="52" spans="1:22" ht="14.25" customHeight="1">
      <c r="A52" s="12">
        <v>74</v>
      </c>
      <c r="B52" s="19">
        <v>262.3929</v>
      </c>
      <c r="C52" s="18"/>
      <c r="D52" s="12">
        <v>75</v>
      </c>
      <c r="E52" s="19">
        <v>262.2739</v>
      </c>
      <c r="F52" s="18"/>
      <c r="G52" s="12">
        <v>74</v>
      </c>
      <c r="H52" s="19">
        <v>262.1873</v>
      </c>
      <c r="I52" s="18"/>
      <c r="J52" s="12">
        <v>74</v>
      </c>
      <c r="K52" s="19">
        <v>261.9926</v>
      </c>
      <c r="L52" s="12">
        <v>76</v>
      </c>
      <c r="M52" s="19">
        <v>281.5676</v>
      </c>
      <c r="N52" s="18"/>
      <c r="O52" s="12">
        <v>76</v>
      </c>
      <c r="P52" s="19">
        <v>281.3729</v>
      </c>
      <c r="Q52" s="18"/>
      <c r="R52" s="12">
        <v>75</v>
      </c>
      <c r="S52" s="19">
        <v>281.2917</v>
      </c>
      <c r="T52" s="18"/>
      <c r="U52" s="12">
        <v>75</v>
      </c>
      <c r="V52" s="19">
        <v>281.2539</v>
      </c>
    </row>
    <row r="53" spans="1:22" ht="14.25" customHeight="1">
      <c r="A53" s="12">
        <v>99</v>
      </c>
      <c r="B53" s="19">
        <v>261.2166</v>
      </c>
      <c r="C53" s="18"/>
      <c r="D53" s="12">
        <v>99</v>
      </c>
      <c r="E53" s="19">
        <v>261.1841</v>
      </c>
      <c r="F53" s="18"/>
      <c r="G53" s="12">
        <v>99</v>
      </c>
      <c r="H53" s="19">
        <v>260.9948</v>
      </c>
      <c r="I53" s="18"/>
      <c r="J53" s="12">
        <v>99</v>
      </c>
      <c r="K53" s="19">
        <v>260.9705</v>
      </c>
      <c r="L53" s="12">
        <v>100</v>
      </c>
      <c r="M53" s="19">
        <v>280.4508</v>
      </c>
      <c r="N53" s="18"/>
      <c r="O53" s="12">
        <v>100</v>
      </c>
      <c r="P53" s="19">
        <v>280.2426</v>
      </c>
      <c r="Q53" s="18"/>
      <c r="R53" s="12">
        <v>101</v>
      </c>
      <c r="S53" s="19">
        <v>280.2399</v>
      </c>
      <c r="T53" s="18"/>
      <c r="U53" s="12">
        <v>101</v>
      </c>
      <c r="V53" s="19">
        <v>280.1912</v>
      </c>
    </row>
    <row r="54" spans="1:22" ht="14.25" customHeight="1">
      <c r="A54" s="12">
        <v>124</v>
      </c>
      <c r="B54" s="19">
        <v>260.1674</v>
      </c>
      <c r="C54" s="18"/>
      <c r="D54" s="12">
        <v>124</v>
      </c>
      <c r="E54" s="19">
        <v>260.2215</v>
      </c>
      <c r="F54" s="18"/>
      <c r="G54" s="12">
        <v>124</v>
      </c>
      <c r="H54" s="19">
        <v>259.8943</v>
      </c>
      <c r="I54" s="18"/>
      <c r="J54" s="12">
        <v>124</v>
      </c>
      <c r="K54" s="19">
        <v>260.0809</v>
      </c>
      <c r="L54" s="12">
        <v>126</v>
      </c>
      <c r="M54" s="19">
        <v>279.3881</v>
      </c>
      <c r="N54" s="18"/>
      <c r="O54" s="12">
        <v>124</v>
      </c>
      <c r="P54" s="19">
        <v>279.1528</v>
      </c>
      <c r="Q54" s="18"/>
      <c r="R54" s="12">
        <v>126</v>
      </c>
      <c r="S54" s="19">
        <v>279.0582</v>
      </c>
      <c r="T54" s="18"/>
      <c r="U54" s="12">
        <v>125</v>
      </c>
      <c r="V54" s="19">
        <v>279.069</v>
      </c>
    </row>
    <row r="55" spans="1:22" ht="14.25" customHeight="1">
      <c r="A55" s="12">
        <v>148</v>
      </c>
      <c r="B55" s="19">
        <v>258.9046</v>
      </c>
      <c r="C55" s="18"/>
      <c r="D55" s="12">
        <v>148</v>
      </c>
      <c r="E55" s="19">
        <v>258.8721</v>
      </c>
      <c r="F55" s="18"/>
      <c r="G55" s="12">
        <v>148</v>
      </c>
      <c r="H55" s="19">
        <v>258.8073</v>
      </c>
      <c r="I55" s="18"/>
      <c r="J55" s="12">
        <v>148</v>
      </c>
      <c r="K55" s="19">
        <v>258.8018</v>
      </c>
      <c r="L55" s="12">
        <v>149</v>
      </c>
      <c r="M55" s="19">
        <v>278.3335</v>
      </c>
      <c r="N55" s="18"/>
      <c r="O55" s="12">
        <v>149</v>
      </c>
      <c r="P55" s="19">
        <v>278.0604</v>
      </c>
      <c r="Q55" s="18"/>
      <c r="R55" s="12">
        <v>149</v>
      </c>
      <c r="S55" s="19">
        <v>277.9765</v>
      </c>
      <c r="T55" s="18"/>
      <c r="U55" s="12">
        <v>149</v>
      </c>
      <c r="V55" s="19">
        <v>277.8738</v>
      </c>
    </row>
    <row r="56" spans="1:22" ht="14.25" customHeight="1">
      <c r="A56" s="12">
        <v>173</v>
      </c>
      <c r="B56" s="19">
        <v>257.8635</v>
      </c>
      <c r="C56" s="18"/>
      <c r="D56" s="12">
        <v>173</v>
      </c>
      <c r="E56" s="19">
        <v>257.9203</v>
      </c>
      <c r="F56" s="18"/>
      <c r="G56" s="12">
        <v>173</v>
      </c>
      <c r="H56" s="19">
        <v>257.7527</v>
      </c>
      <c r="I56" s="18"/>
      <c r="J56" s="12">
        <v>173</v>
      </c>
      <c r="K56" s="19">
        <v>257.6905</v>
      </c>
      <c r="L56" s="12">
        <v>174</v>
      </c>
      <c r="M56" s="19">
        <v>277.2654</v>
      </c>
      <c r="N56" s="18"/>
      <c r="O56" s="12">
        <v>174</v>
      </c>
      <c r="P56" s="19">
        <v>277.0517</v>
      </c>
      <c r="Q56" s="18"/>
      <c r="R56" s="12">
        <v>174</v>
      </c>
      <c r="S56" s="19">
        <v>276.8652</v>
      </c>
      <c r="T56" s="18"/>
      <c r="U56" s="12">
        <v>175</v>
      </c>
      <c r="V56" s="19">
        <v>276.7651</v>
      </c>
    </row>
    <row r="57" spans="1:22" ht="14.25" customHeight="1">
      <c r="A57" s="12">
        <v>198</v>
      </c>
      <c r="B57" s="19">
        <v>257.0496</v>
      </c>
      <c r="C57" s="18"/>
      <c r="D57" s="12">
        <v>198</v>
      </c>
      <c r="E57" s="19">
        <v>256.7981</v>
      </c>
      <c r="F57" s="18"/>
      <c r="G57" s="12">
        <v>198</v>
      </c>
      <c r="H57" s="19">
        <v>256.7792</v>
      </c>
      <c r="I57" s="18"/>
      <c r="J57" s="12">
        <v>198</v>
      </c>
      <c r="K57" s="19">
        <v>256.6981</v>
      </c>
      <c r="L57" s="12">
        <v>199</v>
      </c>
      <c r="M57" s="19">
        <v>276.2297</v>
      </c>
      <c r="N57" s="18"/>
      <c r="O57" s="12">
        <v>199</v>
      </c>
      <c r="P57" s="19">
        <v>275.9106</v>
      </c>
      <c r="Q57" s="18"/>
      <c r="R57" s="12">
        <v>199</v>
      </c>
      <c r="S57" s="19">
        <v>275.7186</v>
      </c>
      <c r="T57" s="18"/>
      <c r="U57" s="12">
        <v>199</v>
      </c>
      <c r="V57" s="19">
        <v>275.5942</v>
      </c>
    </row>
    <row r="58" spans="1:22" ht="14.25" customHeight="1">
      <c r="A58" s="12">
        <v>222</v>
      </c>
      <c r="B58" s="19">
        <v>256.0085</v>
      </c>
      <c r="C58" s="18"/>
      <c r="D58" s="12">
        <v>222</v>
      </c>
      <c r="E58" s="19">
        <v>255.8327</v>
      </c>
      <c r="F58" s="18"/>
      <c r="G58" s="12">
        <v>222</v>
      </c>
      <c r="H58" s="19">
        <v>255.7084</v>
      </c>
      <c r="I58" s="18"/>
      <c r="J58" s="12">
        <v>223</v>
      </c>
      <c r="K58" s="19">
        <v>255.657</v>
      </c>
      <c r="L58" s="12">
        <v>224</v>
      </c>
      <c r="M58" s="19">
        <v>275.2103</v>
      </c>
      <c r="N58" s="18"/>
      <c r="O58" s="12">
        <v>224</v>
      </c>
      <c r="P58" s="19">
        <v>274.8723</v>
      </c>
      <c r="Q58" s="18"/>
      <c r="R58" s="12">
        <v>224</v>
      </c>
      <c r="S58" s="19">
        <v>274.5667</v>
      </c>
      <c r="T58" s="18"/>
      <c r="U58" s="12">
        <v>225</v>
      </c>
      <c r="V58" s="19">
        <v>274.6126</v>
      </c>
    </row>
    <row r="59" spans="1:22" ht="14.25" customHeight="1">
      <c r="A59" s="12">
        <v>247</v>
      </c>
      <c r="B59" s="19">
        <v>255.0107</v>
      </c>
      <c r="C59" s="18"/>
      <c r="D59" s="12">
        <v>248</v>
      </c>
      <c r="E59" s="19">
        <v>254.843</v>
      </c>
      <c r="F59" s="18"/>
      <c r="G59" s="12">
        <v>248</v>
      </c>
      <c r="H59" s="19">
        <v>254.6862</v>
      </c>
      <c r="I59" s="18"/>
      <c r="J59" s="12">
        <v>247</v>
      </c>
      <c r="K59" s="19">
        <v>254.4293</v>
      </c>
      <c r="L59" s="12">
        <v>249</v>
      </c>
      <c r="M59" s="19">
        <v>274.1854</v>
      </c>
      <c r="N59" s="18"/>
      <c r="O59" s="12">
        <v>249</v>
      </c>
      <c r="P59" s="19">
        <v>273.8744</v>
      </c>
      <c r="Q59" s="18"/>
      <c r="R59" s="12">
        <v>249</v>
      </c>
      <c r="S59" s="19">
        <v>273.7906</v>
      </c>
      <c r="T59" s="18"/>
      <c r="U59" s="12">
        <v>249</v>
      </c>
      <c r="V59" s="19">
        <v>273.6879</v>
      </c>
    </row>
    <row r="60" spans="1:22" ht="14.25" customHeight="1">
      <c r="A60" s="12">
        <v>270</v>
      </c>
      <c r="B60" s="19">
        <v>254.0859</v>
      </c>
      <c r="C60" s="18"/>
      <c r="D60" s="12">
        <v>272</v>
      </c>
      <c r="E60" s="19">
        <v>253.7939</v>
      </c>
      <c r="F60" s="18"/>
      <c r="G60" s="12">
        <v>272</v>
      </c>
      <c r="H60" s="19">
        <v>253.6154</v>
      </c>
      <c r="I60" s="18"/>
      <c r="J60" s="12">
        <v>271</v>
      </c>
      <c r="K60" s="19">
        <v>253.5018</v>
      </c>
      <c r="L60" s="12">
        <v>273</v>
      </c>
      <c r="M60" s="19">
        <v>273.0876</v>
      </c>
      <c r="N60" s="18"/>
      <c r="O60" s="12">
        <v>273</v>
      </c>
      <c r="P60" s="19">
        <v>272.9956</v>
      </c>
      <c r="Q60" s="18"/>
      <c r="R60" s="12">
        <v>272</v>
      </c>
      <c r="S60" s="19">
        <v>272.7739</v>
      </c>
      <c r="T60" s="18"/>
      <c r="U60" s="12">
        <v>274</v>
      </c>
      <c r="V60" s="19">
        <v>272.8198</v>
      </c>
    </row>
    <row r="61" spans="1:22" ht="14.25" customHeight="1">
      <c r="A61" s="12">
        <v>297</v>
      </c>
      <c r="B61" s="19">
        <v>253.0313</v>
      </c>
      <c r="C61" s="18"/>
      <c r="D61" s="12">
        <v>295</v>
      </c>
      <c r="E61" s="19">
        <v>252.6257</v>
      </c>
      <c r="F61" s="18"/>
      <c r="G61" s="12">
        <v>301</v>
      </c>
      <c r="H61" s="19">
        <v>252.6771</v>
      </c>
      <c r="I61" s="18"/>
      <c r="J61" s="12">
        <v>297</v>
      </c>
      <c r="K61" s="19">
        <v>252.504</v>
      </c>
      <c r="L61" s="12">
        <v>299</v>
      </c>
      <c r="M61" s="19">
        <v>272.1871</v>
      </c>
      <c r="N61" s="18"/>
      <c r="O61" s="12">
        <v>298</v>
      </c>
      <c r="P61" s="19">
        <v>271.941</v>
      </c>
      <c r="Q61" s="18"/>
      <c r="R61" s="12">
        <v>298</v>
      </c>
      <c r="S61" s="19">
        <v>271.822</v>
      </c>
      <c r="T61" s="18"/>
      <c r="U61" s="12">
        <v>299</v>
      </c>
      <c r="V61" s="19">
        <v>271.6814</v>
      </c>
    </row>
    <row r="62" spans="1:22" ht="14.25" customHeight="1">
      <c r="A62" s="12">
        <v>323</v>
      </c>
      <c r="B62" s="19">
        <v>251.9875</v>
      </c>
      <c r="C62" s="18"/>
      <c r="D62" s="12">
        <v>322</v>
      </c>
      <c r="E62" s="19">
        <v>251.4927</v>
      </c>
      <c r="F62" s="18"/>
      <c r="G62" s="12">
        <v>322</v>
      </c>
      <c r="H62" s="19">
        <v>251.49</v>
      </c>
      <c r="I62" s="18"/>
      <c r="J62" s="12">
        <v>322</v>
      </c>
      <c r="K62" s="19">
        <v>251.2169</v>
      </c>
      <c r="L62" s="12">
        <v>324</v>
      </c>
      <c r="M62" s="19">
        <v>271.3623</v>
      </c>
      <c r="N62" s="18"/>
      <c r="O62" s="12">
        <v>324</v>
      </c>
      <c r="P62" s="19">
        <v>270.9594</v>
      </c>
      <c r="Q62" s="18"/>
      <c r="R62" s="12">
        <v>323</v>
      </c>
      <c r="S62" s="19">
        <v>270.9189</v>
      </c>
      <c r="T62" s="18"/>
      <c r="U62" s="12">
        <v>323</v>
      </c>
      <c r="V62" s="19">
        <v>270.7269</v>
      </c>
    </row>
    <row r="63" spans="1:22" ht="14.25" customHeight="1" thickBot="1">
      <c r="A63" s="20">
        <v>347</v>
      </c>
      <c r="B63" s="21">
        <v>250.9302</v>
      </c>
      <c r="C63" s="18"/>
      <c r="D63" s="20">
        <v>347</v>
      </c>
      <c r="E63" s="21">
        <v>250.6868</v>
      </c>
      <c r="F63" s="18"/>
      <c r="G63" s="20">
        <v>347</v>
      </c>
      <c r="H63" s="21">
        <v>250.2055</v>
      </c>
      <c r="I63" s="18"/>
      <c r="J63" s="20">
        <v>347</v>
      </c>
      <c r="K63" s="21">
        <v>250.411</v>
      </c>
      <c r="L63" s="20">
        <v>348</v>
      </c>
      <c r="M63" s="21">
        <v>270.4754</v>
      </c>
      <c r="N63" s="18"/>
      <c r="O63" s="20">
        <v>348</v>
      </c>
      <c r="P63" s="21">
        <v>270.0671</v>
      </c>
      <c r="Q63" s="18"/>
      <c r="R63" s="20">
        <v>348</v>
      </c>
      <c r="S63" s="21">
        <v>269.8426</v>
      </c>
      <c r="T63" s="18"/>
      <c r="U63" s="20">
        <v>348</v>
      </c>
      <c r="V63" s="21">
        <v>269.7263</v>
      </c>
    </row>
    <row r="64" spans="1:24" ht="14.25" customHeight="1" thickBot="1">
      <c r="A64" s="22" t="s">
        <v>7</v>
      </c>
      <c r="B64" s="9"/>
      <c r="C64" s="9"/>
      <c r="D64" s="9"/>
      <c r="E64" s="9"/>
      <c r="F64" s="9"/>
      <c r="G64" s="9"/>
      <c r="H64" s="9"/>
      <c r="I64" s="9"/>
      <c r="J64" s="9"/>
      <c r="K64" s="9"/>
      <c r="L64" s="22" t="s">
        <v>7</v>
      </c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6"/>
    </row>
    <row r="65" spans="1:22" ht="14.25" customHeight="1" thickBot="1">
      <c r="A65" s="10" t="s">
        <v>2</v>
      </c>
      <c r="B65" s="11" t="s">
        <v>0</v>
      </c>
      <c r="C65" s="9"/>
      <c r="D65" s="10" t="s">
        <v>2</v>
      </c>
      <c r="E65" s="11" t="s">
        <v>15</v>
      </c>
      <c r="F65" s="9"/>
      <c r="G65" s="10" t="s">
        <v>2</v>
      </c>
      <c r="H65" s="11" t="s">
        <v>16</v>
      </c>
      <c r="I65" s="9"/>
      <c r="J65" s="10" t="s">
        <v>2</v>
      </c>
      <c r="K65" s="11" t="s">
        <v>11</v>
      </c>
      <c r="L65" s="10" t="s">
        <v>2</v>
      </c>
      <c r="M65" s="11" t="s">
        <v>0</v>
      </c>
      <c r="N65" s="9"/>
      <c r="O65" s="10" t="s">
        <v>2</v>
      </c>
      <c r="P65" s="11" t="s">
        <v>15</v>
      </c>
      <c r="Q65" s="9"/>
      <c r="R65" s="10" t="s">
        <v>2</v>
      </c>
      <c r="S65" s="11" t="s">
        <v>16</v>
      </c>
      <c r="T65" s="9"/>
      <c r="U65" s="10" t="s">
        <v>2</v>
      </c>
      <c r="V65" s="11" t="s">
        <v>11</v>
      </c>
    </row>
    <row r="66" spans="1:22" ht="14.25" customHeight="1" thickBot="1">
      <c r="A66" s="10" t="s">
        <v>9</v>
      </c>
      <c r="B66" s="11" t="s">
        <v>21</v>
      </c>
      <c r="C66" s="9"/>
      <c r="D66" s="10" t="s">
        <v>9</v>
      </c>
      <c r="E66" s="11" t="s">
        <v>21</v>
      </c>
      <c r="F66" s="9"/>
      <c r="G66" s="10" t="s">
        <v>9</v>
      </c>
      <c r="H66" s="11" t="s">
        <v>21</v>
      </c>
      <c r="I66" s="9"/>
      <c r="J66" s="10" t="s">
        <v>9</v>
      </c>
      <c r="K66" s="11" t="s">
        <v>21</v>
      </c>
      <c r="L66" s="10" t="s">
        <v>9</v>
      </c>
      <c r="M66" s="11" t="s">
        <v>21</v>
      </c>
      <c r="N66" s="9"/>
      <c r="O66" s="10" t="s">
        <v>9</v>
      </c>
      <c r="P66" s="11" t="s">
        <v>21</v>
      </c>
      <c r="Q66" s="9"/>
      <c r="R66" s="10" t="s">
        <v>9</v>
      </c>
      <c r="S66" s="11" t="s">
        <v>21</v>
      </c>
      <c r="T66" s="9"/>
      <c r="U66" s="10" t="s">
        <v>9</v>
      </c>
      <c r="V66" s="11" t="s">
        <v>21</v>
      </c>
    </row>
    <row r="67" spans="1:24" ht="14.25" customHeight="1">
      <c r="A67" s="12" t="s">
        <v>1</v>
      </c>
      <c r="B67" s="13" t="s">
        <v>12</v>
      </c>
      <c r="C67" s="9"/>
      <c r="D67" s="12" t="s">
        <v>1</v>
      </c>
      <c r="E67" s="13" t="s">
        <v>12</v>
      </c>
      <c r="F67" s="9"/>
      <c r="G67" s="12" t="s">
        <v>1</v>
      </c>
      <c r="H67" s="13" t="s">
        <v>12</v>
      </c>
      <c r="I67" s="9"/>
      <c r="J67" s="12" t="s">
        <v>1</v>
      </c>
      <c r="K67" s="13" t="s">
        <v>12</v>
      </c>
      <c r="L67" s="12" t="s">
        <v>1</v>
      </c>
      <c r="M67" s="13" t="s">
        <v>12</v>
      </c>
      <c r="N67" s="9"/>
      <c r="O67" s="12" t="s">
        <v>1</v>
      </c>
      <c r="P67" s="13" t="s">
        <v>12</v>
      </c>
      <c r="Q67" s="9"/>
      <c r="R67" s="12" t="s">
        <v>1</v>
      </c>
      <c r="S67" s="13" t="s">
        <v>12</v>
      </c>
      <c r="T67" s="9"/>
      <c r="U67" s="12" t="s">
        <v>1</v>
      </c>
      <c r="V67" s="13" t="s">
        <v>12</v>
      </c>
      <c r="W67" s="9"/>
      <c r="X67" s="6"/>
    </row>
    <row r="68" spans="1:22" ht="14.25" customHeight="1" thickBot="1">
      <c r="A68" s="14" t="s">
        <v>4</v>
      </c>
      <c r="B68" s="15" t="s">
        <v>5</v>
      </c>
      <c r="C68" s="9"/>
      <c r="D68" s="14" t="s">
        <v>4</v>
      </c>
      <c r="E68" s="15" t="s">
        <v>5</v>
      </c>
      <c r="F68" s="9"/>
      <c r="G68" s="14" t="s">
        <v>4</v>
      </c>
      <c r="H68" s="15" t="s">
        <v>5</v>
      </c>
      <c r="I68" s="9"/>
      <c r="J68" s="14" t="s">
        <v>4</v>
      </c>
      <c r="K68" s="15" t="s">
        <v>5</v>
      </c>
      <c r="L68" s="14" t="s">
        <v>4</v>
      </c>
      <c r="M68" s="15" t="s">
        <v>5</v>
      </c>
      <c r="N68" s="9"/>
      <c r="O68" s="14" t="s">
        <v>4</v>
      </c>
      <c r="P68" s="15" t="s">
        <v>5</v>
      </c>
      <c r="Q68" s="9"/>
      <c r="R68" s="14" t="s">
        <v>4</v>
      </c>
      <c r="S68" s="15" t="s">
        <v>5</v>
      </c>
      <c r="T68" s="9"/>
      <c r="U68" s="14" t="s">
        <v>4</v>
      </c>
      <c r="V68" s="15" t="s">
        <v>5</v>
      </c>
    </row>
    <row r="69" spans="1:22" ht="14.25" customHeight="1">
      <c r="A69" s="16">
        <v>0</v>
      </c>
      <c r="B69" s="17">
        <v>268.2959</v>
      </c>
      <c r="C69" s="18"/>
      <c r="D69" s="16">
        <v>0</v>
      </c>
      <c r="E69" s="17">
        <v>268.2445</v>
      </c>
      <c r="F69" s="18"/>
      <c r="G69" s="16">
        <v>0</v>
      </c>
      <c r="H69" s="17">
        <v>268.2202</v>
      </c>
      <c r="I69" s="18"/>
      <c r="J69" s="16">
        <v>0</v>
      </c>
      <c r="K69" s="17">
        <v>268.3148</v>
      </c>
      <c r="L69" s="16">
        <v>0</v>
      </c>
      <c r="M69" s="17">
        <v>287.4706</v>
      </c>
      <c r="N69" s="18"/>
      <c r="O69" s="16">
        <v>0</v>
      </c>
      <c r="P69" s="17">
        <v>287.3624</v>
      </c>
      <c r="Q69" s="18"/>
      <c r="R69" s="16">
        <v>0</v>
      </c>
      <c r="S69" s="17">
        <v>287.3273</v>
      </c>
      <c r="T69" s="18"/>
      <c r="U69" s="16">
        <v>0</v>
      </c>
      <c r="V69" s="17">
        <v>287.5355</v>
      </c>
    </row>
    <row r="70" spans="1:22" ht="14.25" customHeight="1">
      <c r="A70" s="12">
        <v>28</v>
      </c>
      <c r="B70" s="19">
        <v>266.2787</v>
      </c>
      <c r="C70" s="18"/>
      <c r="D70" s="12">
        <v>29</v>
      </c>
      <c r="E70" s="19">
        <v>266.2922</v>
      </c>
      <c r="F70" s="18"/>
      <c r="G70" s="12">
        <v>29</v>
      </c>
      <c r="H70" s="19">
        <v>266.2408</v>
      </c>
      <c r="I70" s="18"/>
      <c r="J70" s="12">
        <v>28</v>
      </c>
      <c r="K70" s="19">
        <v>266.3652</v>
      </c>
      <c r="L70" s="12">
        <v>30</v>
      </c>
      <c r="M70" s="19">
        <v>285.2938</v>
      </c>
      <c r="N70" s="18"/>
      <c r="O70" s="12">
        <v>30</v>
      </c>
      <c r="P70" s="19">
        <v>285.1397</v>
      </c>
      <c r="Q70" s="18"/>
      <c r="R70" s="12">
        <v>30</v>
      </c>
      <c r="S70" s="19">
        <v>285.1775</v>
      </c>
      <c r="T70" s="18"/>
      <c r="U70" s="12">
        <v>30</v>
      </c>
      <c r="V70" s="19">
        <v>285.3857</v>
      </c>
    </row>
    <row r="71" spans="1:22" ht="14.25" customHeight="1">
      <c r="A71" s="12">
        <v>51</v>
      </c>
      <c r="B71" s="19">
        <v>265.197</v>
      </c>
      <c r="C71" s="18"/>
      <c r="D71" s="12">
        <v>51</v>
      </c>
      <c r="E71" s="19">
        <v>265.0294</v>
      </c>
      <c r="F71" s="18"/>
      <c r="G71" s="12">
        <v>50</v>
      </c>
      <c r="H71" s="19">
        <v>264.6859</v>
      </c>
      <c r="I71" s="18"/>
      <c r="J71" s="12">
        <v>50</v>
      </c>
      <c r="K71" s="19">
        <v>264.9131</v>
      </c>
      <c r="L71" s="12">
        <v>52</v>
      </c>
      <c r="M71" s="19">
        <v>283.9174</v>
      </c>
      <c r="N71" s="18"/>
      <c r="O71" s="12">
        <v>52</v>
      </c>
      <c r="P71" s="19">
        <v>283.839</v>
      </c>
      <c r="Q71" s="18"/>
      <c r="R71" s="12">
        <v>52</v>
      </c>
      <c r="S71" s="19">
        <v>283.9796</v>
      </c>
      <c r="T71" s="18"/>
      <c r="U71" s="12">
        <v>51</v>
      </c>
      <c r="V71" s="19">
        <v>283.9634</v>
      </c>
    </row>
    <row r="72" spans="1:22" ht="14.25" customHeight="1">
      <c r="A72" s="12">
        <v>74</v>
      </c>
      <c r="B72" s="19">
        <v>263.6449</v>
      </c>
      <c r="C72" s="18"/>
      <c r="D72" s="12">
        <v>74</v>
      </c>
      <c r="E72" s="19">
        <v>263.3528</v>
      </c>
      <c r="F72" s="18"/>
      <c r="G72" s="12">
        <v>74</v>
      </c>
      <c r="H72" s="19">
        <v>263.5638</v>
      </c>
      <c r="I72" s="18"/>
      <c r="J72" s="12">
        <v>74</v>
      </c>
      <c r="K72" s="19">
        <v>263.6692</v>
      </c>
      <c r="L72" s="12">
        <v>76</v>
      </c>
      <c r="M72" s="19">
        <v>282.8872</v>
      </c>
      <c r="N72" s="18"/>
      <c r="O72" s="12">
        <v>76</v>
      </c>
      <c r="P72" s="19">
        <v>282.6276</v>
      </c>
      <c r="Q72" s="18"/>
      <c r="R72" s="12">
        <v>76</v>
      </c>
      <c r="S72" s="19">
        <v>282.6519</v>
      </c>
      <c r="T72" s="18"/>
      <c r="U72" s="12">
        <v>75</v>
      </c>
      <c r="V72" s="19">
        <v>282.5546</v>
      </c>
    </row>
    <row r="73" spans="1:22" ht="14.25" customHeight="1">
      <c r="A73" s="12">
        <v>100</v>
      </c>
      <c r="B73" s="19">
        <v>262.0035</v>
      </c>
      <c r="C73" s="18"/>
      <c r="D73" s="12">
        <v>99</v>
      </c>
      <c r="E73" s="19">
        <v>262.3685</v>
      </c>
      <c r="F73" s="18"/>
      <c r="G73" s="12">
        <v>99</v>
      </c>
      <c r="H73" s="19">
        <v>262.2793</v>
      </c>
      <c r="I73" s="18"/>
      <c r="J73" s="12">
        <v>99</v>
      </c>
      <c r="K73" s="19">
        <v>262.3063</v>
      </c>
      <c r="L73" s="12">
        <v>100</v>
      </c>
      <c r="M73" s="19">
        <v>281.3567</v>
      </c>
      <c r="N73" s="18"/>
      <c r="O73" s="12">
        <v>102</v>
      </c>
      <c r="P73" s="19">
        <v>281.6649</v>
      </c>
      <c r="Q73" s="18"/>
      <c r="R73" s="12">
        <v>100</v>
      </c>
      <c r="S73" s="19">
        <v>281.4648</v>
      </c>
      <c r="T73" s="18"/>
      <c r="U73" s="12">
        <v>100</v>
      </c>
      <c r="V73" s="19">
        <v>281.0862</v>
      </c>
    </row>
    <row r="74" spans="1:22" ht="14.25" customHeight="1">
      <c r="A74" s="12">
        <v>124</v>
      </c>
      <c r="B74" s="19">
        <v>261.4491</v>
      </c>
      <c r="C74" s="18"/>
      <c r="D74" s="12">
        <v>124</v>
      </c>
      <c r="E74" s="19">
        <v>261.3707</v>
      </c>
      <c r="F74" s="18"/>
      <c r="G74" s="12">
        <v>124</v>
      </c>
      <c r="H74" s="19">
        <v>261.1409</v>
      </c>
      <c r="I74" s="18"/>
      <c r="J74" s="12">
        <v>124</v>
      </c>
      <c r="K74" s="19">
        <v>261.1949</v>
      </c>
      <c r="L74" s="12">
        <v>126</v>
      </c>
      <c r="M74" s="19">
        <v>280.5752</v>
      </c>
      <c r="N74" s="18"/>
      <c r="O74" s="12">
        <v>125</v>
      </c>
      <c r="P74" s="19">
        <v>280.5022</v>
      </c>
      <c r="Q74" s="18"/>
      <c r="R74" s="12">
        <v>126</v>
      </c>
      <c r="S74" s="19">
        <v>280.3697</v>
      </c>
      <c r="T74" s="18"/>
      <c r="U74" s="12">
        <v>125</v>
      </c>
      <c r="V74" s="19">
        <v>280.1506</v>
      </c>
    </row>
    <row r="75" spans="1:22" ht="14.25" customHeight="1">
      <c r="A75" s="12">
        <v>148</v>
      </c>
      <c r="B75" s="19">
        <v>260.4405</v>
      </c>
      <c r="C75" s="18"/>
      <c r="D75" s="12">
        <v>148</v>
      </c>
      <c r="E75" s="19">
        <v>260.2972</v>
      </c>
      <c r="F75" s="18"/>
      <c r="G75" s="12">
        <v>147</v>
      </c>
      <c r="H75" s="19">
        <v>260.1836</v>
      </c>
      <c r="I75" s="18"/>
      <c r="J75" s="12">
        <v>148</v>
      </c>
      <c r="K75" s="19">
        <v>260.4432</v>
      </c>
      <c r="L75" s="12">
        <v>149</v>
      </c>
      <c r="M75" s="19">
        <v>279.5016</v>
      </c>
      <c r="N75" s="18"/>
      <c r="O75" s="12">
        <v>150</v>
      </c>
      <c r="P75" s="19">
        <v>279.48</v>
      </c>
      <c r="Q75" s="18"/>
      <c r="R75" s="12">
        <v>149</v>
      </c>
      <c r="S75" s="19">
        <v>279.4341</v>
      </c>
      <c r="T75" s="18"/>
      <c r="U75" s="12">
        <v>149</v>
      </c>
      <c r="V75" s="19">
        <v>279.3448</v>
      </c>
    </row>
    <row r="76" spans="1:22" ht="14.25" customHeight="1">
      <c r="A76" s="12">
        <v>173</v>
      </c>
      <c r="B76" s="19">
        <v>259.3508</v>
      </c>
      <c r="C76" s="18"/>
      <c r="D76" s="12">
        <v>173</v>
      </c>
      <c r="E76" s="19">
        <v>259.2534</v>
      </c>
      <c r="F76" s="18"/>
      <c r="G76" s="12">
        <v>173</v>
      </c>
      <c r="H76" s="19">
        <v>259.2129</v>
      </c>
      <c r="I76" s="18"/>
      <c r="J76" s="12">
        <v>173</v>
      </c>
      <c r="K76" s="19">
        <v>259.1723</v>
      </c>
      <c r="L76" s="12">
        <v>174</v>
      </c>
      <c r="M76" s="19">
        <v>278.758</v>
      </c>
      <c r="N76" s="18"/>
      <c r="O76" s="12">
        <v>173</v>
      </c>
      <c r="P76" s="19">
        <v>278.4308</v>
      </c>
      <c r="Q76" s="18"/>
      <c r="R76" s="12">
        <v>174</v>
      </c>
      <c r="S76" s="19">
        <v>278.4389</v>
      </c>
      <c r="T76" s="18"/>
      <c r="U76" s="12">
        <v>174</v>
      </c>
      <c r="V76" s="19">
        <v>278.2713</v>
      </c>
    </row>
    <row r="77" spans="1:22" ht="14.25" customHeight="1">
      <c r="A77" s="12">
        <v>198</v>
      </c>
      <c r="B77" s="19">
        <v>258.4963</v>
      </c>
      <c r="C77" s="18"/>
      <c r="D77" s="12">
        <v>198</v>
      </c>
      <c r="E77" s="19">
        <v>258.2718</v>
      </c>
      <c r="F77" s="18"/>
      <c r="G77" s="12">
        <v>198</v>
      </c>
      <c r="H77" s="19">
        <v>257.9636</v>
      </c>
      <c r="I77" s="18"/>
      <c r="J77" s="12">
        <v>198</v>
      </c>
      <c r="K77" s="19">
        <v>258.2096</v>
      </c>
      <c r="L77" s="12">
        <v>199</v>
      </c>
      <c r="M77" s="19">
        <v>277.6629</v>
      </c>
      <c r="N77" s="18"/>
      <c r="O77" s="12">
        <v>199</v>
      </c>
      <c r="P77" s="19">
        <v>277.3735</v>
      </c>
      <c r="Q77" s="18"/>
      <c r="R77" s="12">
        <v>199</v>
      </c>
      <c r="S77" s="19">
        <v>277.5006</v>
      </c>
      <c r="T77" s="18"/>
      <c r="U77" s="12">
        <v>199</v>
      </c>
      <c r="V77" s="19">
        <v>277.1815</v>
      </c>
    </row>
    <row r="78" spans="1:22" ht="14.25" customHeight="1">
      <c r="A78" s="12">
        <v>222</v>
      </c>
      <c r="B78" s="19">
        <v>257.5093</v>
      </c>
      <c r="C78" s="18"/>
      <c r="D78" s="12">
        <v>223</v>
      </c>
      <c r="E78" s="19">
        <v>257.3254</v>
      </c>
      <c r="F78" s="18"/>
      <c r="G78" s="12">
        <v>222</v>
      </c>
      <c r="H78" s="19">
        <v>257.2362</v>
      </c>
      <c r="I78" s="18"/>
      <c r="J78" s="12">
        <v>222</v>
      </c>
      <c r="K78" s="19">
        <v>257.0523</v>
      </c>
      <c r="L78" s="12">
        <v>224</v>
      </c>
      <c r="M78" s="19">
        <v>276.657</v>
      </c>
      <c r="N78" s="18"/>
      <c r="O78" s="12">
        <v>224</v>
      </c>
      <c r="P78" s="19">
        <v>276.3325</v>
      </c>
      <c r="Q78" s="18"/>
      <c r="R78" s="12">
        <v>224</v>
      </c>
      <c r="S78" s="19">
        <v>276.2351</v>
      </c>
      <c r="T78" s="18"/>
      <c r="U78" s="12">
        <v>224</v>
      </c>
      <c r="V78" s="19">
        <v>276.1459</v>
      </c>
    </row>
    <row r="79" spans="1:22" ht="14.25" customHeight="1">
      <c r="A79" s="12">
        <v>248</v>
      </c>
      <c r="B79" s="19">
        <v>256.6385</v>
      </c>
      <c r="C79" s="18"/>
      <c r="D79" s="12">
        <v>247</v>
      </c>
      <c r="E79" s="19">
        <v>256.5953</v>
      </c>
      <c r="F79" s="18"/>
      <c r="G79" s="12">
        <v>248</v>
      </c>
      <c r="H79" s="19">
        <v>256.2708</v>
      </c>
      <c r="I79" s="18"/>
      <c r="J79" s="12">
        <v>248</v>
      </c>
      <c r="K79" s="19">
        <v>256.5547</v>
      </c>
      <c r="L79" s="12">
        <v>249</v>
      </c>
      <c r="M79" s="19">
        <v>275.7051</v>
      </c>
      <c r="N79" s="18"/>
      <c r="O79" s="12">
        <v>249</v>
      </c>
      <c r="P79" s="19">
        <v>275.3779</v>
      </c>
      <c r="Q79" s="18"/>
      <c r="R79" s="12">
        <v>249</v>
      </c>
      <c r="S79" s="19">
        <v>275.3265</v>
      </c>
      <c r="T79" s="18"/>
      <c r="U79" s="12">
        <v>247</v>
      </c>
      <c r="V79" s="19">
        <v>275.2697</v>
      </c>
    </row>
    <row r="80" spans="1:22" ht="14.25" customHeight="1">
      <c r="A80" s="12">
        <v>272</v>
      </c>
      <c r="B80" s="19">
        <v>255.5948</v>
      </c>
      <c r="C80" s="18"/>
      <c r="D80" s="12">
        <v>273</v>
      </c>
      <c r="E80" s="19">
        <v>255.3352</v>
      </c>
      <c r="F80" s="18"/>
      <c r="G80" s="12">
        <v>272</v>
      </c>
      <c r="H80" s="19">
        <v>255.3622</v>
      </c>
      <c r="I80" s="18"/>
      <c r="J80" s="12">
        <v>272</v>
      </c>
      <c r="K80" s="19">
        <v>255.1811</v>
      </c>
      <c r="L80" s="12">
        <v>273</v>
      </c>
      <c r="M80" s="19">
        <v>274.6938</v>
      </c>
      <c r="N80" s="18"/>
      <c r="O80" s="12">
        <v>274</v>
      </c>
      <c r="P80" s="19">
        <v>274.3558</v>
      </c>
      <c r="Q80" s="18"/>
      <c r="R80" s="12">
        <v>274</v>
      </c>
      <c r="S80" s="19">
        <v>274.3017</v>
      </c>
      <c r="T80" s="18"/>
      <c r="U80" s="12">
        <v>274</v>
      </c>
      <c r="V80" s="19">
        <v>274.1854</v>
      </c>
    </row>
    <row r="81" spans="1:22" ht="14.25" customHeight="1">
      <c r="A81" s="12">
        <v>297</v>
      </c>
      <c r="B81" s="19">
        <v>254.8512</v>
      </c>
      <c r="C81" s="18"/>
      <c r="D81" s="12">
        <v>297</v>
      </c>
      <c r="E81" s="19">
        <v>254.4969</v>
      </c>
      <c r="F81" s="18"/>
      <c r="G81" s="12">
        <v>297</v>
      </c>
      <c r="H81" s="19">
        <v>254.2833</v>
      </c>
      <c r="I81" s="18"/>
      <c r="J81" s="12">
        <v>297</v>
      </c>
      <c r="K81" s="19">
        <v>254.2779</v>
      </c>
      <c r="L81" s="12">
        <v>298</v>
      </c>
      <c r="M81" s="19">
        <v>273.8149</v>
      </c>
      <c r="N81" s="18"/>
      <c r="O81" s="12">
        <v>298</v>
      </c>
      <c r="P81" s="19">
        <v>273.4715</v>
      </c>
      <c r="Q81" s="18"/>
      <c r="R81" s="12">
        <v>298</v>
      </c>
      <c r="S81" s="19">
        <v>273.3634</v>
      </c>
      <c r="T81" s="18"/>
      <c r="U81" s="12">
        <v>297</v>
      </c>
      <c r="V81" s="19">
        <v>273.0794</v>
      </c>
    </row>
    <row r="82" spans="1:22" ht="14.25" customHeight="1">
      <c r="A82" s="12">
        <v>322</v>
      </c>
      <c r="B82" s="19">
        <v>253.7154</v>
      </c>
      <c r="C82" s="18"/>
      <c r="D82" s="12">
        <v>322</v>
      </c>
      <c r="E82" s="19">
        <v>253.2963</v>
      </c>
      <c r="F82" s="18"/>
      <c r="G82" s="12">
        <v>322</v>
      </c>
      <c r="H82" s="19">
        <v>253.2476</v>
      </c>
      <c r="I82" s="18"/>
      <c r="J82" s="12">
        <v>322</v>
      </c>
      <c r="K82" s="19">
        <v>253.2395</v>
      </c>
      <c r="L82" s="12">
        <v>324</v>
      </c>
      <c r="M82" s="19">
        <v>272.955</v>
      </c>
      <c r="N82" s="18"/>
      <c r="O82" s="12">
        <v>323</v>
      </c>
      <c r="P82" s="19">
        <v>272.6738</v>
      </c>
      <c r="Q82" s="18"/>
      <c r="R82" s="12">
        <v>323</v>
      </c>
      <c r="S82" s="19">
        <v>272.398</v>
      </c>
      <c r="T82" s="18"/>
      <c r="U82" s="12">
        <v>324</v>
      </c>
      <c r="V82" s="19">
        <v>272.1303</v>
      </c>
    </row>
    <row r="83" spans="1:22" ht="14.25" customHeight="1" thickBot="1">
      <c r="A83" s="20">
        <v>347</v>
      </c>
      <c r="B83" s="21">
        <v>252.769</v>
      </c>
      <c r="C83" s="18"/>
      <c r="D83" s="20">
        <v>346</v>
      </c>
      <c r="E83" s="21">
        <v>252.4472</v>
      </c>
      <c r="F83" s="18"/>
      <c r="G83" s="20">
        <v>347</v>
      </c>
      <c r="H83" s="21">
        <v>252.2579</v>
      </c>
      <c r="I83" s="18"/>
      <c r="J83" s="20">
        <v>346</v>
      </c>
      <c r="K83" s="21">
        <v>252.3066</v>
      </c>
      <c r="L83" s="20">
        <v>348</v>
      </c>
      <c r="M83" s="21">
        <v>272.1087</v>
      </c>
      <c r="N83" s="18"/>
      <c r="O83" s="20">
        <v>348</v>
      </c>
      <c r="P83" s="21">
        <v>271.6246</v>
      </c>
      <c r="Q83" s="18"/>
      <c r="R83" s="20">
        <v>348</v>
      </c>
      <c r="S83" s="21">
        <v>271.7761</v>
      </c>
      <c r="T83" s="18"/>
      <c r="U83" s="20">
        <v>348</v>
      </c>
      <c r="V83" s="21">
        <v>271.8031</v>
      </c>
    </row>
    <row r="84" spans="1:24" ht="14.25" customHeight="1">
      <c r="A84" s="22" t="s">
        <v>7</v>
      </c>
      <c r="B84" s="9"/>
      <c r="C84" s="9"/>
      <c r="D84" s="9"/>
      <c r="E84" s="9"/>
      <c r="F84" s="9"/>
      <c r="G84" s="9"/>
      <c r="H84" s="9"/>
      <c r="I84" s="9"/>
      <c r="J84" s="9"/>
      <c r="K84" s="9"/>
      <c r="L84" s="22" t="s">
        <v>7</v>
      </c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6"/>
    </row>
    <row r="85" spans="1:22" ht="14.25">
      <c r="A85" s="22"/>
      <c r="B85" s="9"/>
      <c r="C85" s="9"/>
      <c r="D85" s="9"/>
      <c r="E85" s="9"/>
      <c r="F85" s="9"/>
      <c r="G85" s="9"/>
      <c r="H85" s="9"/>
      <c r="I85" s="9"/>
      <c r="J85" s="9"/>
      <c r="K85" s="9"/>
      <c r="L85" s="22"/>
      <c r="M85" s="9"/>
      <c r="N85" s="9"/>
      <c r="O85" s="9"/>
      <c r="P85" s="9"/>
      <c r="Q85" s="9"/>
      <c r="R85" s="9"/>
      <c r="S85" s="9"/>
      <c r="T85" s="9"/>
      <c r="U85" s="9"/>
      <c r="V85" s="9"/>
    </row>
    <row r="86" spans="1:22" ht="14.25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</row>
    <row r="87" spans="1:22" ht="14.25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</row>
    <row r="88" spans="1:22" ht="14.25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</row>
    <row r="89" spans="1:22" ht="1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</row>
    <row r="90" spans="1:22" ht="1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</row>
    <row r="91" spans="1:22" ht="1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</row>
    <row r="92" spans="1:22" ht="1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</row>
  </sheetData>
  <mergeCells count="2">
    <mergeCell ref="A1:K1"/>
    <mergeCell ref="L1:V1"/>
  </mergeCells>
  <printOptions horizontalCentered="1"/>
  <pageMargins left="0.53" right="0.54" top="0.51" bottom="0.3" header="0.5118110236220472" footer="0.3"/>
  <pageSetup firstPageNumber="13" useFirstPageNumber="1" horizontalDpi="600" verticalDpi="600" orientation="portrait" paperSize="9" scale="83" r:id="rId2"/>
  <headerFooter alignWithMargins="0">
    <oddFooter>&amp;CPage &amp;P</oddFooter>
  </headerFooter>
  <rowBreaks count="1" manualBreakCount="1">
    <brk id="4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Cooper-Avon Tyres Racing Division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 Morgan</dc:creator>
  <cp:keywords/>
  <dc:description/>
  <cp:lastModifiedBy>ojetson</cp:lastModifiedBy>
  <cp:lastPrinted>2009-06-29T15:30:00Z</cp:lastPrinted>
  <dcterms:created xsi:type="dcterms:W3CDTF">1999-03-04T15:47:22Z</dcterms:created>
  <dcterms:modified xsi:type="dcterms:W3CDTF">2010-04-22T15:47:28Z</dcterms:modified>
  <cp:category/>
  <cp:version/>
  <cp:contentType/>
  <cp:contentStatus/>
</cp:coreProperties>
</file>